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Committees\RAC\2017-2018\Non Instructional Positions\Rankings\"/>
    </mc:Choice>
  </mc:AlternateContent>
  <bookViews>
    <workbookView xWindow="120" yWindow="60" windowWidth="15180" windowHeight="9345"/>
  </bookViews>
  <sheets>
    <sheet name="Sheet1 (2)" sheetId="2" r:id="rId1"/>
  </sheets>
  <definedNames>
    <definedName name="_xlnm.Print_Area" localSheetId="0">'Sheet1 (2)'!$A$1:$R$28</definedName>
    <definedName name="_xlnm.Print_Titles" localSheetId="0">'Sheet1 (2)'!$4:$4</definedName>
  </definedNames>
  <calcPr calcId="152511"/>
</workbook>
</file>

<file path=xl/calcChain.xml><?xml version="1.0" encoding="utf-8"?>
<calcChain xmlns="http://schemas.openxmlformats.org/spreadsheetml/2006/main">
  <c r="R24" i="2" l="1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J25" i="2"/>
  <c r="L10" i="2"/>
  <c r="L9" i="2"/>
  <c r="L13" i="2"/>
  <c r="L28" i="2"/>
  <c r="L23" i="2"/>
  <c r="R6" i="2"/>
  <c r="L6" i="2"/>
  <c r="L7" i="2"/>
  <c r="B7" i="2" l="1"/>
  <c r="B23" i="2"/>
  <c r="B10" i="2"/>
  <c r="B6" i="2"/>
  <c r="K25" i="2"/>
  <c r="L24" i="2"/>
  <c r="L22" i="2"/>
  <c r="L21" i="2"/>
  <c r="L20" i="2"/>
  <c r="L18" i="2"/>
  <c r="L17" i="2"/>
  <c r="L19" i="2"/>
  <c r="L16" i="2"/>
  <c r="L15" i="2"/>
  <c r="L14" i="2"/>
  <c r="L11" i="2"/>
  <c r="L12" i="2"/>
  <c r="B9" i="2"/>
  <c r="L8" i="2"/>
  <c r="B13" i="2" l="1"/>
  <c r="B11" i="2"/>
  <c r="B18" i="2"/>
  <c r="B17" i="2"/>
  <c r="B22" i="2"/>
  <c r="B14" i="2"/>
  <c r="B19" i="2"/>
  <c r="B8" i="2"/>
  <c r="B21" i="2"/>
  <c r="L25" i="2"/>
  <c r="B16" i="2"/>
  <c r="B12" i="2"/>
  <c r="B15" i="2"/>
  <c r="B20" i="2"/>
  <c r="B24" i="2"/>
</calcChain>
</file>

<file path=xl/sharedStrings.xml><?xml version="1.0" encoding="utf-8"?>
<sst xmlns="http://schemas.openxmlformats.org/spreadsheetml/2006/main" count="123" uniqueCount="90">
  <si>
    <t>Area</t>
  </si>
  <si>
    <t>Position Title</t>
  </si>
  <si>
    <t>Position Range</t>
  </si>
  <si>
    <t>Percent 
Employee</t>
  </si>
  <si>
    <t>Hours Per Week</t>
  </si>
  <si>
    <t>Annual Salary Increase</t>
  </si>
  <si>
    <t>Annual Benefits Increase</t>
  </si>
  <si>
    <t>Total Cost</t>
  </si>
  <si>
    <t>New</t>
  </si>
  <si>
    <t>ECD Professional Development Coordinator</t>
  </si>
  <si>
    <t>Months Per Year</t>
  </si>
  <si>
    <t>SS: Financial Aid</t>
  </si>
  <si>
    <t>(0-10 pts)</t>
  </si>
  <si>
    <t>(0 to 10 pts)</t>
  </si>
  <si>
    <t>Item Request #</t>
  </si>
  <si>
    <t>Rubric-Based Ranking</t>
  </si>
  <si>
    <t>Safety</t>
  </si>
  <si>
    <t>CLICK ITEM # TO DISPLAY REQUEST FORM</t>
  </si>
  <si>
    <t>CLICK HERE TO DISPLAY NON-INSTRUCTIONAL POSITION RUBRIC</t>
  </si>
  <si>
    <t>Rubric Total</t>
  </si>
  <si>
    <t>RANKING WILL BE AUTOMATICALLY CALCULATED BASED ON RUBRIC TOTAL; DUPLICATES ARE ALLOWED</t>
  </si>
  <si>
    <t>Status    (New - Restore -Increase)</t>
  </si>
  <si>
    <t>COSTS</t>
  </si>
  <si>
    <t>Totals:</t>
  </si>
  <si>
    <t xml:space="preserve">     COMMITTEE MEMBER NAME:</t>
  </si>
  <si>
    <t>E N T E R   N A M E   H E R E</t>
  </si>
  <si>
    <t>DO NOT RANK</t>
  </si>
  <si>
    <t>Program Need</t>
  </si>
  <si>
    <t>Student Learning &amp; Success</t>
  </si>
  <si>
    <t>Mission and Planning Priorities</t>
  </si>
  <si>
    <t>Program Outcomes, Initiatives and Plans</t>
  </si>
  <si>
    <t>(0 to 3 pts)</t>
  </si>
  <si>
    <t>(43 pts max)</t>
  </si>
  <si>
    <t>A&amp;H: Music</t>
  </si>
  <si>
    <t>Collaborative Pianist</t>
  </si>
  <si>
    <t>Instructional Assistant (Communication Studies/Forensics)</t>
  </si>
  <si>
    <t>A&amp;H: Theater</t>
  </si>
  <si>
    <t>A&amp;H: Comm Studies/Forensics</t>
  </si>
  <si>
    <t>Performing Arts Specialist - Costume</t>
  </si>
  <si>
    <t>CATSS: ECD</t>
  </si>
  <si>
    <t>Increase</t>
  </si>
  <si>
    <t>CATSS: Auto/Weld/Engrg</t>
  </si>
  <si>
    <t>Welding and Automotive Technology Instructional Assistant</t>
  </si>
  <si>
    <t>Clerical Assistant</t>
  </si>
  <si>
    <t>Early Childhood Assistant</t>
  </si>
  <si>
    <t>MSEPS</t>
  </si>
  <si>
    <t>Lab Technician</t>
  </si>
  <si>
    <t>SS: Enrollment Services Division</t>
  </si>
  <si>
    <t>Administrative Assistant</t>
  </si>
  <si>
    <t>SS: Assessment Center</t>
  </si>
  <si>
    <t>Student Services Assistant</t>
  </si>
  <si>
    <t>SS: Career and Transfer Centers</t>
  </si>
  <si>
    <t>Counselor Assistant II</t>
  </si>
  <si>
    <t>Program Coordinator-Community Ed</t>
  </si>
  <si>
    <t>Financial Aid Advisor I</t>
  </si>
  <si>
    <t>SS: DSPS</t>
  </si>
  <si>
    <t>Director, DSPS</t>
  </si>
  <si>
    <t>N/A</t>
  </si>
  <si>
    <t>Technology Department</t>
  </si>
  <si>
    <t>Computer/Network Support Specialist II</t>
  </si>
  <si>
    <t>SS: Student Life, Outreach, Welcome Center, SS Division</t>
  </si>
  <si>
    <t>SS: Enrollment Services Division, A&amp;R</t>
  </si>
  <si>
    <t>40 Step 5</t>
  </si>
  <si>
    <t>Financial Aid Advisor II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</si>
  <si>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</si>
  <si>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</si>
  <si>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</si>
  <si>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</si>
  <si>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</si>
  <si>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</si>
  <si>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</si>
  <si>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</si>
  <si>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</si>
  <si>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</si>
  <si>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</si>
  <si>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</si>
  <si>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2017-13</t>
  </si>
  <si>
    <t>2017-14</t>
  </si>
  <si>
    <t>2017-15</t>
  </si>
  <si>
    <t>2017-16</t>
  </si>
  <si>
    <t>2017-17</t>
  </si>
  <si>
    <t>2017-18</t>
  </si>
  <si>
    <t>2017-19</t>
  </si>
  <si>
    <t>2017-20</t>
  </si>
  <si>
    <t>BHAWKS</t>
  </si>
  <si>
    <t>Positions are Ranked 1 - 19 With 1 Having the Highest Priority</t>
  </si>
  <si>
    <t>RANKINGS DUE TO ADMIN SERVICES OFFICE BY NOV. 28</t>
  </si>
  <si>
    <t>INFORMATION ONLY:  CATEGORICALLY FUNDED POSITION DOES NOT GET RANKED</t>
  </si>
  <si>
    <t>Prepared by SLM 10/27/17</t>
  </si>
  <si>
    <t>Academic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</si>
</sst>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/>
      <sz val="10"/>
      <color theme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i/>
      <sz val="14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u/>
      <sz val="9"/>
      <name val="Arial Black"/>
      <family val="2"/>
    </font>
    <font>
      <b/>
      <u/>
      <sz val="12"/>
      <color theme="10"/>
      <name val="Arial"/>
      <family val="2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63377788628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1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9" fillId="0" borderId="0" xfId="0" applyNumberFormat="1" applyFont="1"/>
    <xf numFmtId="0" fontId="9" fillId="0" borderId="0" xfId="0" applyFont="1"/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6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4" borderId="6" xfId="0" applyFont="1" applyFill="1" applyBorder="1"/>
    <xf numFmtId="0" fontId="11" fillId="4" borderId="6" xfId="0" applyNumberFormat="1" applyFont="1" applyFill="1" applyBorder="1" applyProtection="1"/>
    <xf numFmtId="0" fontId="3" fillId="4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42" fontId="8" fillId="0" borderId="22" xfId="0" applyNumberFormat="1" applyFont="1" applyBorder="1" applyAlignment="1">
      <alignment horizontal="center"/>
    </xf>
    <xf numFmtId="0" fontId="11" fillId="3" borderId="20" xfId="0" applyNumberFormat="1" applyFont="1" applyFill="1" applyBorder="1" applyProtection="1"/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/>
    </xf>
    <xf numFmtId="1" fontId="21" fillId="0" borderId="0" xfId="0" applyNumberFormat="1" applyFont="1"/>
    <xf numFmtId="0" fontId="21" fillId="0" borderId="0" xfId="0" applyFont="1"/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14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9" fontId="6" fillId="0" borderId="6" xfId="0" applyNumberFormat="1" applyFont="1" applyBorder="1" applyAlignment="1">
      <alignment horizontal="center" vertical="top"/>
    </xf>
    <xf numFmtId="4" fontId="6" fillId="0" borderId="6" xfId="1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16" fillId="3" borderId="14" xfId="0" applyFont="1" applyFill="1" applyBorder="1" applyAlignment="1">
      <alignment vertical="top" wrapText="1"/>
    </xf>
    <xf numFmtId="0" fontId="16" fillId="3" borderId="16" xfId="0" applyFont="1" applyFill="1" applyBorder="1" applyAlignment="1">
      <alignment vertical="top" wrapText="1"/>
    </xf>
    <xf numFmtId="0" fontId="16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9" fontId="6" fillId="0" borderId="6" xfId="0" applyNumberFormat="1" applyFont="1" applyFill="1" applyBorder="1" applyAlignment="1">
      <alignment horizontal="center" vertical="top"/>
    </xf>
    <xf numFmtId="4" fontId="6" fillId="0" borderId="6" xfId="1" applyNumberFormat="1" applyFont="1" applyFill="1" applyBorder="1" applyAlignment="1">
      <alignment horizontal="right" vertical="top"/>
    </xf>
    <xf numFmtId="0" fontId="7" fillId="6" borderId="7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/>
    </xf>
    <xf numFmtId="4" fontId="3" fillId="6" borderId="11" xfId="1" applyNumberFormat="1" applyFont="1" applyFill="1" applyBorder="1" applyAlignment="1">
      <alignment horizontal="left" vertical="top"/>
    </xf>
    <xf numFmtId="0" fontId="24" fillId="7" borderId="28" xfId="3" applyNumberFormat="1" applyFont="1" applyFill="1" applyBorder="1" applyAlignment="1">
      <alignment horizontal="center" vertical="top" wrapText="1"/>
    </xf>
    <xf numFmtId="0" fontId="16" fillId="7" borderId="28" xfId="0" applyFont="1" applyFill="1" applyBorder="1" applyAlignment="1">
      <alignment horizontal="left" vertical="top" wrapText="1"/>
    </xf>
    <xf numFmtId="0" fontId="11" fillId="7" borderId="28" xfId="0" applyFont="1" applyFill="1" applyBorder="1" applyAlignment="1">
      <alignment horizontal="left" vertical="top" wrapText="1"/>
    </xf>
    <xf numFmtId="0" fontId="6" fillId="7" borderId="28" xfId="0" applyFont="1" applyFill="1" applyBorder="1" applyAlignment="1">
      <alignment horizontal="center" vertical="top" wrapText="1"/>
    </xf>
    <xf numFmtId="9" fontId="6" fillId="7" borderId="28" xfId="0" applyNumberFormat="1" applyFont="1" applyFill="1" applyBorder="1" applyAlignment="1">
      <alignment horizontal="center" vertical="top"/>
    </xf>
    <xf numFmtId="0" fontId="6" fillId="7" borderId="28" xfId="0" applyFont="1" applyFill="1" applyBorder="1" applyAlignment="1">
      <alignment horizontal="center" vertical="top"/>
    </xf>
    <xf numFmtId="4" fontId="6" fillId="7" borderId="28" xfId="1" applyNumberFormat="1" applyFont="1" applyFill="1" applyBorder="1" applyAlignment="1">
      <alignment horizontal="right" vertical="top"/>
    </xf>
    <xf numFmtId="0" fontId="25" fillId="7" borderId="28" xfId="3" applyNumberFormat="1" applyFont="1" applyFill="1" applyBorder="1" applyAlignment="1">
      <alignment horizontal="center" vertical="top" wrapText="1"/>
    </xf>
    <xf numFmtId="0" fontId="25" fillId="7" borderId="29" xfId="3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top"/>
    </xf>
    <xf numFmtId="0" fontId="16" fillId="0" borderId="19" xfId="0" applyFont="1" applyFill="1" applyBorder="1" applyAlignment="1">
      <alignment horizontal="center" wrapText="1"/>
    </xf>
    <xf numFmtId="0" fontId="28" fillId="0" borderId="19" xfId="2" applyFont="1" applyBorder="1" applyAlignment="1">
      <alignment horizontal="center" vertical="top"/>
    </xf>
    <xf numFmtId="0" fontId="28" fillId="0" borderId="19" xfId="2" applyFont="1" applyFill="1" applyBorder="1" applyAlignment="1">
      <alignment horizontal="center" vertical="top"/>
    </xf>
    <xf numFmtId="0" fontId="28" fillId="7" borderId="27" xfId="2" applyFont="1" applyFill="1" applyBorder="1" applyAlignment="1">
      <alignment horizontal="center" vertical="top"/>
    </xf>
    <xf numFmtId="165" fontId="3" fillId="0" borderId="23" xfId="1" applyNumberFormat="1" applyFont="1" applyBorder="1" applyAlignment="1">
      <alignment horizontal="right"/>
    </xf>
    <xf numFmtId="165" fontId="16" fillId="0" borderId="23" xfId="1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top"/>
    </xf>
    <xf numFmtId="4" fontId="6" fillId="0" borderId="1" xfId="1" applyNumberFormat="1" applyFont="1" applyFill="1" applyBorder="1" applyAlignment="1">
      <alignment horizontal="right" vertical="top"/>
    </xf>
    <xf numFmtId="0" fontId="3" fillId="4" borderId="31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/>
    </xf>
    <xf numFmtId="0" fontId="23" fillId="8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11" fillId="4" borderId="32" xfId="0" applyFont="1" applyFill="1" applyBorder="1"/>
    <xf numFmtId="0" fontId="26" fillId="9" borderId="6" xfId="3" applyNumberFormat="1" applyFont="1" applyFill="1" applyBorder="1" applyAlignment="1">
      <alignment horizontal="center" vertical="top"/>
    </xf>
    <xf numFmtId="164" fontId="8" fillId="0" borderId="21" xfId="0" applyNumberFormat="1" applyFont="1" applyBorder="1" applyAlignment="1">
      <alignment horizontal="left"/>
    </xf>
    <xf numFmtId="164" fontId="8" fillId="0" borderId="22" xfId="0" applyNumberFormat="1" applyFont="1" applyBorder="1" applyAlignment="1">
      <alignment horizontal="left"/>
    </xf>
    <xf numFmtId="0" fontId="18" fillId="0" borderId="2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9" fillId="2" borderId="12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7" fillId="5" borderId="17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9" fillId="5" borderId="1" xfId="2" applyFont="1" applyFill="1" applyBorder="1" applyAlignment="1">
      <alignment horizontal="center" vertical="center" wrapText="1"/>
    </xf>
    <xf numFmtId="0" fontId="19" fillId="5" borderId="2" xfId="2" applyFont="1" applyFill="1" applyBorder="1" applyAlignment="1">
      <alignment horizontal="center" vertical="center" wrapText="1"/>
    </xf>
    <xf numFmtId="0" fontId="19" fillId="5" borderId="3" xfId="2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166688</xdr:colOff>
      <xdr:row>0</xdr:row>
      <xdr:rowOff>457199</xdr:rowOff>
    </xdr:from>
    <xdr:to>
      <xdr:col>17</xdr:col>
      <xdr:colOff>381002</xdr:colOff>
      <xdr:row>3</xdr:row>
      <xdr:rowOff>180975</xdr:rowOff>
    </xdr:to>
    <xdr:cxnSp macro="">
      <xdr:nvCxnSpPr>
        <xdr:cNvPr id="3" name="Elbow Connector 2"/>
        <xdr:cNvCxnSpPr/>
      </xdr:nvCxnSpPr>
      <xdr:spPr>
        <a:xfrm rot="10800000" flipV="1">
          <a:off x="1309688" y="457199"/>
          <a:ext cx="18435639" cy="1247776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66676</xdr:rowOff>
    </xdr:from>
    <xdr:to>
      <xdr:col>2</xdr:col>
      <xdr:colOff>0</xdr:colOff>
      <xdr:row>4</xdr:row>
      <xdr:rowOff>19050</xdr:rowOff>
    </xdr:to>
    <xdr:sp macro="" textlink="">
      <xdr:nvSpPr>
        <xdr:cNvPr id="4" name="Oval 3"/>
        <xdr:cNvSpPr/>
      </xdr:nvSpPr>
      <xdr:spPr>
        <a:xfrm>
          <a:off x="1143000" y="1590676"/>
          <a:ext cx="885825" cy="771524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361950</xdr:colOff>
      <xdr:row>0</xdr:row>
      <xdr:rowOff>438150</xdr:rowOff>
    </xdr:from>
    <xdr:to>
      <xdr:col>17</xdr:col>
      <xdr:colOff>404812</xdr:colOff>
      <xdr:row>3</xdr:row>
      <xdr:rowOff>47626</xdr:rowOff>
    </xdr:to>
    <xdr:cxnSp macro="">
      <xdr:nvCxnSpPr>
        <xdr:cNvPr id="5" name="Straight Connector 4"/>
        <xdr:cNvCxnSpPr>
          <a:endCxn id="6" idx="0"/>
        </xdr:cNvCxnSpPr>
      </xdr:nvCxnSpPr>
      <xdr:spPr>
        <a:xfrm>
          <a:off x="19726275" y="438150"/>
          <a:ext cx="42862" cy="1133476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19049</xdr:colOff>
      <xdr:row>3</xdr:row>
      <xdr:rowOff>47626</xdr:rowOff>
    </xdr:from>
    <xdr:to>
      <xdr:col>17</xdr:col>
      <xdr:colOff>790575</xdr:colOff>
      <xdr:row>3</xdr:row>
      <xdr:rowOff>809626</xdr:rowOff>
    </xdr:to>
    <xdr:sp macro="" textlink="">
      <xdr:nvSpPr>
        <xdr:cNvPr id="6" name="Oval 5"/>
        <xdr:cNvSpPr/>
      </xdr:nvSpPr>
      <xdr:spPr>
        <a:xfrm>
          <a:off x="19383374" y="1571626"/>
          <a:ext cx="771526" cy="762000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apevine.laspositascollege.edu/pbc/documents/2017-16SSFinancialAidAdvisorI.pdf" TargetMode="External"/><Relationship Id="rId13" Type="http://schemas.openxmlformats.org/officeDocument/2006/relationships/hyperlink" Target="http://grapevine.laspositascollege.edu/pbc/documents/2017-07CATSSECDCoordinator.pdf" TargetMode="External"/><Relationship Id="rId18" Type="http://schemas.openxmlformats.org/officeDocument/2006/relationships/hyperlink" Target="http://grapevine.laspositascollege.edu/pbc/documents/2017-08ECDAsst.pdf" TargetMode="External"/><Relationship Id="rId3" Type="http://schemas.openxmlformats.org/officeDocument/2006/relationships/hyperlink" Target="http://grapevine.laspositascollege.edu/pbc/documents/2017-14SSAandRAdminAsst.pdf" TargetMode="External"/><Relationship Id="rId21" Type="http://schemas.openxmlformats.org/officeDocument/2006/relationships/hyperlink" Target="http://grapevine.laspositascollege.edu/pbc/documents/2017-01AHComStudiesInstructionalAsst.pdf" TargetMode="External"/><Relationship Id="rId7" Type="http://schemas.openxmlformats.org/officeDocument/2006/relationships/hyperlink" Target="http://grapevine.laspositascollege.edu/pbc/documents/2017-15SSComEdProgramCoordinator.pdf" TargetMode="External"/><Relationship Id="rId12" Type="http://schemas.openxmlformats.org/officeDocument/2006/relationships/hyperlink" Target="http://grapevine.laspositascollege.edu/pbc/documents/2017-03AHPerfArtsSpecCostume.pdf" TargetMode="External"/><Relationship Id="rId17" Type="http://schemas.openxmlformats.org/officeDocument/2006/relationships/hyperlink" Target="http://grapevine.laspositascollege.edu/pbc/documents/2017-18SSStudentLifeSSAssistant.pdf" TargetMode="External"/><Relationship Id="rId2" Type="http://schemas.openxmlformats.org/officeDocument/2006/relationships/hyperlink" Target="http://grapevine.laspositascollege.edu/pbc/documents/2017-11MSEPSLabTechNew.pdf" TargetMode="External"/><Relationship Id="rId16" Type="http://schemas.openxmlformats.org/officeDocument/2006/relationships/hyperlink" Target="http://grapevine.laspositascollege.edu/pbc/documents/2017-02AHMusicPianist.pdf" TargetMode="External"/><Relationship Id="rId20" Type="http://schemas.openxmlformats.org/officeDocument/2006/relationships/hyperlink" Target="http://grapevine.laspositascollege.edu/pbc/documents/2017-05BHAWKAdminAsst.pdf" TargetMode="External"/><Relationship Id="rId1" Type="http://schemas.openxmlformats.org/officeDocument/2006/relationships/hyperlink" Target="http://grapevine.laspositascollege.edu/pbc/documents/2017-10MSEPSLabTechIncrease.pdf" TargetMode="External"/><Relationship Id="rId6" Type="http://schemas.openxmlformats.org/officeDocument/2006/relationships/hyperlink" Target="http://grapevine.laspositascollege.edu/pbc/documents/2017-13CareerandTransferCounselorAssistII.pdf" TargetMode="External"/><Relationship Id="rId11" Type="http://schemas.openxmlformats.org/officeDocument/2006/relationships/hyperlink" Target="http://grapevine.laspositascollege.edu/PBC/documents/2017-2018NoninstructionalPositionRubric9-14-17.pdf" TargetMode="External"/><Relationship Id="rId5" Type="http://schemas.openxmlformats.org/officeDocument/2006/relationships/hyperlink" Target="http://grapevine.laspositascollege.edu/pbc/documents/2017-12SSAssessmentCenterAsst.pdf" TargetMode="External"/><Relationship Id="rId15" Type="http://schemas.openxmlformats.org/officeDocument/2006/relationships/hyperlink" Target="http://grapevine.laspositascollege.edu/pbc/documents/2017-09CATSSECDClericalAsst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grapevine.laspositascollege.edu/pbc/documents/2017-19TechDeptComputerNetworkSupportSpecialist.pdf" TargetMode="External"/><Relationship Id="rId19" Type="http://schemas.openxmlformats.org/officeDocument/2006/relationships/hyperlink" Target="http://grapevine.laspositascollege.edu/pbc/documents/2017-04BHAWKAdminAsst.pdf" TargetMode="External"/><Relationship Id="rId4" Type="http://schemas.openxmlformats.org/officeDocument/2006/relationships/hyperlink" Target="http://grapevine.laspositascollege.edu/pbc/documents/2017-20SSDSPSDirector.pdf" TargetMode="External"/><Relationship Id="rId9" Type="http://schemas.openxmlformats.org/officeDocument/2006/relationships/hyperlink" Target="http://grapevine.laspositascollege.edu/pbc/documents/2017-17SSFinancialAidAdvisorII.pdf" TargetMode="External"/><Relationship Id="rId14" Type="http://schemas.openxmlformats.org/officeDocument/2006/relationships/hyperlink" Target="http://grapevine.laspositascollege.edu/pbc/documents/2017-06CATSSAutoWldInstructionalAsst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abSelected="1" zoomScaleNormal="100" workbookViewId="0">
      <pane xSplit="4" topLeftCell="E1" activePane="topRight" state="frozen"/>
      <selection pane="topRight" activeCell="L10" sqref="L10"/>
    </sheetView>
  </sheetViews>
  <sheetFormatPr defaultRowHeight="15.75" x14ac:dyDescent="0.25"/>
  <cols>
    <col min="1" max="1" width="14.5703125" style="10" customWidth="1"/>
    <col min="2" max="2" width="8.85546875" style="48" customWidth="1"/>
    <col min="3" max="3" width="29.5703125" style="9" customWidth="1"/>
    <col min="4" max="4" width="44.7109375" style="9" customWidth="1"/>
    <col min="5" max="5" width="8.5703125" style="9" customWidth="1"/>
    <col min="6" max="6" width="13.140625" style="9" customWidth="1"/>
    <col min="7" max="7" width="10.7109375" style="9" customWidth="1"/>
    <col min="8" max="8" width="9.42578125" style="9" customWidth="1"/>
    <col min="9" max="9" width="8.28515625" style="9" customWidth="1"/>
    <col min="10" max="10" width="17.140625" style="9" customWidth="1"/>
    <col min="11" max="12" width="12.7109375" style="9" customWidth="1"/>
    <col min="13" max="13" width="12" style="10" customWidth="1"/>
    <col min="14" max="14" width="11.42578125" style="20" customWidth="1"/>
    <col min="15" max="15" width="12.85546875" style="21" customWidth="1"/>
    <col min="16" max="16" width="11" style="10" customWidth="1"/>
    <col min="17" max="17" width="9.7109375" style="10" customWidth="1"/>
    <col min="18" max="18" width="12" style="14" customWidth="1"/>
    <col min="19" max="19" width="9.140625" style="1"/>
  </cols>
  <sheetData>
    <row r="1" spans="1:34" s="37" customFormat="1" ht="36" customHeight="1" thickTop="1" thickBot="1" x14ac:dyDescent="0.4">
      <c r="A1" s="97" t="s">
        <v>24</v>
      </c>
      <c r="B1" s="98"/>
      <c r="C1" s="98"/>
      <c r="D1" s="88" t="s">
        <v>25</v>
      </c>
      <c r="E1" s="35"/>
      <c r="F1" s="35"/>
      <c r="G1" s="35"/>
      <c r="H1" s="35"/>
      <c r="I1" s="35"/>
      <c r="J1" s="35"/>
      <c r="K1" s="98" t="s">
        <v>86</v>
      </c>
      <c r="L1" s="98"/>
      <c r="M1" s="98"/>
      <c r="N1" s="98"/>
      <c r="O1" s="98"/>
      <c r="P1" s="98"/>
      <c r="Q1" s="98"/>
      <c r="R1" s="99"/>
      <c r="S1" s="36"/>
    </row>
    <row r="2" spans="1:34" s="17" customFormat="1" ht="18" customHeight="1" thickTop="1" thickBot="1" x14ac:dyDescent="0.3">
      <c r="A2" s="100" t="s">
        <v>17</v>
      </c>
      <c r="B2" s="53"/>
      <c r="C2" s="102" t="s">
        <v>20</v>
      </c>
      <c r="D2" s="102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34" s="17" customFormat="1" ht="66" customHeight="1" thickBot="1" x14ac:dyDescent="0.25">
      <c r="A3" s="101"/>
      <c r="B3" s="54"/>
      <c r="C3" s="103"/>
      <c r="D3" s="104"/>
      <c r="E3" s="107" t="s">
        <v>22</v>
      </c>
      <c r="F3" s="108"/>
      <c r="G3" s="108"/>
      <c r="H3" s="108"/>
      <c r="I3" s="108"/>
      <c r="J3" s="108"/>
      <c r="K3" s="108"/>
      <c r="L3" s="109"/>
      <c r="M3" s="110" t="s">
        <v>18</v>
      </c>
      <c r="N3" s="111"/>
      <c r="O3" s="111"/>
      <c r="P3" s="111"/>
      <c r="Q3" s="112"/>
      <c r="R3" s="41"/>
    </row>
    <row r="4" spans="1:34" s="16" customFormat="1" ht="64.5" customHeight="1" thickBot="1" x14ac:dyDescent="0.35">
      <c r="A4" s="77" t="s">
        <v>14</v>
      </c>
      <c r="B4" s="74" t="s">
        <v>15</v>
      </c>
      <c r="C4" s="38" t="s">
        <v>0</v>
      </c>
      <c r="D4" s="39" t="s">
        <v>1</v>
      </c>
      <c r="E4" s="32" t="s">
        <v>2</v>
      </c>
      <c r="F4" s="33" t="s">
        <v>21</v>
      </c>
      <c r="G4" s="32" t="s">
        <v>3</v>
      </c>
      <c r="H4" s="32" t="s">
        <v>4</v>
      </c>
      <c r="I4" s="32" t="s">
        <v>10</v>
      </c>
      <c r="J4" s="34" t="s">
        <v>5</v>
      </c>
      <c r="K4" s="34" t="s">
        <v>6</v>
      </c>
      <c r="L4" s="83" t="s">
        <v>7</v>
      </c>
      <c r="M4" s="86" t="s">
        <v>27</v>
      </c>
      <c r="N4" s="26" t="s">
        <v>28</v>
      </c>
      <c r="O4" s="26" t="s">
        <v>29</v>
      </c>
      <c r="P4" s="26" t="s">
        <v>30</v>
      </c>
      <c r="Q4" s="26" t="s">
        <v>16</v>
      </c>
      <c r="R4" s="42" t="s">
        <v>19</v>
      </c>
    </row>
    <row r="5" spans="1:34" s="16" customFormat="1" ht="13.5" customHeight="1" thickBot="1" x14ac:dyDescent="0.25">
      <c r="A5" s="75"/>
      <c r="B5" s="89"/>
      <c r="C5" s="27"/>
      <c r="D5" s="27"/>
      <c r="E5" s="27"/>
      <c r="F5" s="27"/>
      <c r="G5" s="27"/>
      <c r="H5" s="27"/>
      <c r="I5" s="27"/>
      <c r="J5" s="27"/>
      <c r="K5" s="27"/>
      <c r="L5" s="27"/>
      <c r="M5" s="87" t="s">
        <v>12</v>
      </c>
      <c r="N5" s="15" t="s">
        <v>13</v>
      </c>
      <c r="O5" s="15" t="s">
        <v>13</v>
      </c>
      <c r="P5" s="15" t="s">
        <v>13</v>
      </c>
      <c r="Q5" s="15" t="s">
        <v>31</v>
      </c>
      <c r="R5" s="43" t="s">
        <v>32</v>
      </c>
    </row>
    <row r="6" spans="1:34" s="4" customFormat="1" ht="36" customHeight="1" thickBot="1" x14ac:dyDescent="0.35">
      <c r="A6" s="78" t="s">
        <v>64</v>
      </c>
      <c r="B6" s="91">
        <f t="shared" ref="B6:B7" si="0">_xlfn.RANK.EQ(R6,$R$5:$R$24)</f>
        <v>1</v>
      </c>
      <c r="C6" s="22" t="s">
        <v>37</v>
      </c>
      <c r="D6" s="23" t="s">
        <v>35</v>
      </c>
      <c r="E6" s="45">
        <v>30</v>
      </c>
      <c r="F6" s="45" t="s">
        <v>8</v>
      </c>
      <c r="G6" s="46">
        <v>0.45</v>
      </c>
      <c r="H6" s="44">
        <v>18</v>
      </c>
      <c r="I6" s="44">
        <v>10</v>
      </c>
      <c r="J6" s="47">
        <v>16929</v>
      </c>
      <c r="K6" s="47">
        <v>1693</v>
      </c>
      <c r="L6" s="84">
        <f t="shared" ref="L6:L12" si="1">SUM(J6:K6)</f>
        <v>18622</v>
      </c>
      <c r="M6" s="90"/>
      <c r="N6" s="24"/>
      <c r="O6" s="24"/>
      <c r="P6" s="24"/>
      <c r="Q6" s="25"/>
      <c r="R6" s="31">
        <f>SUM(M6:Q6)</f>
        <v>0</v>
      </c>
      <c r="S6" s="2"/>
      <c r="T6" s="3"/>
      <c r="AH6" s="5"/>
    </row>
    <row r="7" spans="1:34" s="4" customFormat="1" ht="36.75" customHeight="1" thickBot="1" x14ac:dyDescent="0.35">
      <c r="A7" s="78" t="s">
        <v>65</v>
      </c>
      <c r="B7" s="91">
        <f t="shared" si="0"/>
        <v>1</v>
      </c>
      <c r="C7" s="22" t="s">
        <v>33</v>
      </c>
      <c r="D7" s="23" t="s">
        <v>34</v>
      </c>
      <c r="E7" s="44">
        <v>37</v>
      </c>
      <c r="F7" s="45" t="s">
        <v>8</v>
      </c>
      <c r="G7" s="46">
        <v>0.625</v>
      </c>
      <c r="H7" s="44">
        <v>25</v>
      </c>
      <c r="I7" s="44">
        <v>12</v>
      </c>
      <c r="J7" s="47">
        <v>33524</v>
      </c>
      <c r="K7" s="47">
        <v>16762</v>
      </c>
      <c r="L7" s="84">
        <f t="shared" si="1"/>
        <v>50286</v>
      </c>
      <c r="M7" s="90"/>
      <c r="N7" s="24"/>
      <c r="O7" s="24"/>
      <c r="P7" s="24"/>
      <c r="Q7" s="25"/>
      <c r="R7" s="31">
        <f t="shared" ref="R7:R24" si="2">SUM(M7:Q7)</f>
        <v>0</v>
      </c>
      <c r="S7" s="2"/>
      <c r="T7" s="3"/>
      <c r="AH7" s="5"/>
    </row>
    <row r="8" spans="1:34" s="4" customFormat="1" ht="35.1" customHeight="1" thickBot="1" x14ac:dyDescent="0.35">
      <c r="A8" s="78" t="s">
        <v>66</v>
      </c>
      <c r="B8" s="91">
        <f t="shared" ref="B8:B24" si="3">_xlfn.RANK.EQ(R8,$R$5:$R$24)</f>
        <v>1</v>
      </c>
      <c r="C8" s="22" t="s">
        <v>36</v>
      </c>
      <c r="D8" s="23" t="s">
        <v>38</v>
      </c>
      <c r="E8" s="44">
        <v>37</v>
      </c>
      <c r="F8" s="45" t="s">
        <v>8</v>
      </c>
      <c r="G8" s="46">
        <v>0.5</v>
      </c>
      <c r="H8" s="44">
        <v>20</v>
      </c>
      <c r="I8" s="44">
        <v>12</v>
      </c>
      <c r="J8" s="47">
        <v>26819</v>
      </c>
      <c r="K8" s="47">
        <v>13410</v>
      </c>
      <c r="L8" s="84">
        <f t="shared" si="1"/>
        <v>40229</v>
      </c>
      <c r="M8" s="90"/>
      <c r="N8" s="24"/>
      <c r="O8" s="24"/>
      <c r="P8" s="24"/>
      <c r="Q8" s="25"/>
      <c r="R8" s="31">
        <f t="shared" si="2"/>
        <v>0</v>
      </c>
      <c r="S8" s="2"/>
      <c r="T8" s="3"/>
      <c r="AH8" s="5"/>
    </row>
    <row r="9" spans="1:34" s="4" customFormat="1" ht="35.1" customHeight="1" thickBot="1" x14ac:dyDescent="0.35">
      <c r="A9" s="78" t="s">
        <v>67</v>
      </c>
      <c r="B9" s="91">
        <f t="shared" si="3"/>
        <v>1</v>
      </c>
      <c r="C9" s="22" t="s">
        <v>84</v>
      </c>
      <c r="D9" s="23" t="s">
        <v>48</v>
      </c>
      <c r="E9" s="44">
        <v>32</v>
      </c>
      <c r="F9" s="45" t="s">
        <v>8</v>
      </c>
      <c r="G9" s="46">
        <v>0.5</v>
      </c>
      <c r="H9" s="44">
        <v>20</v>
      </c>
      <c r="I9" s="44">
        <v>10</v>
      </c>
      <c r="J9" s="47">
        <v>19712</v>
      </c>
      <c r="K9" s="47">
        <v>9856</v>
      </c>
      <c r="L9" s="84">
        <f t="shared" si="1"/>
        <v>29568</v>
      </c>
      <c r="M9" s="90"/>
      <c r="N9" s="24"/>
      <c r="O9" s="24"/>
      <c r="P9" s="24"/>
      <c r="Q9" s="25"/>
      <c r="R9" s="31">
        <f t="shared" si="2"/>
        <v>0</v>
      </c>
      <c r="S9" s="2"/>
      <c r="T9" s="3"/>
      <c r="AH9" s="5"/>
    </row>
    <row r="10" spans="1:34" s="4" customFormat="1" ht="35.1" customHeight="1" thickBot="1" x14ac:dyDescent="0.35">
      <c r="A10" s="78" t="s">
        <v>68</v>
      </c>
      <c r="B10" s="91">
        <f t="shared" si="3"/>
        <v>1</v>
      </c>
      <c r="C10" s="22" t="s">
        <v>89</v>
      </c>
      <c r="D10" s="23" t="s">
        <v>48</v>
      </c>
      <c r="E10" s="44">
        <v>32</v>
      </c>
      <c r="F10" s="45" t="s">
        <v>8</v>
      </c>
      <c r="G10" s="46">
        <v>1</v>
      </c>
      <c r="H10" s="44">
        <v>30</v>
      </c>
      <c r="I10" s="44">
        <v>12</v>
      </c>
      <c r="J10" s="47">
        <v>47307</v>
      </c>
      <c r="K10" s="47">
        <v>23653.5</v>
      </c>
      <c r="L10" s="84">
        <f t="shared" si="1"/>
        <v>70960.5</v>
      </c>
      <c r="M10" s="90"/>
      <c r="N10" s="24"/>
      <c r="O10" s="24"/>
      <c r="P10" s="24"/>
      <c r="Q10" s="25"/>
      <c r="R10" s="31">
        <f t="shared" si="2"/>
        <v>0</v>
      </c>
      <c r="S10" s="2"/>
      <c r="T10" s="3"/>
      <c r="AH10" s="5"/>
    </row>
    <row r="11" spans="1:34" s="4" customFormat="1" ht="36.75" customHeight="1" thickBot="1" x14ac:dyDescent="0.35">
      <c r="A11" s="78" t="s">
        <v>69</v>
      </c>
      <c r="B11" s="91">
        <f t="shared" si="3"/>
        <v>1</v>
      </c>
      <c r="C11" s="55" t="s">
        <v>41</v>
      </c>
      <c r="D11" s="23" t="s">
        <v>42</v>
      </c>
      <c r="E11" s="45">
        <v>34</v>
      </c>
      <c r="F11" s="45" t="s">
        <v>40</v>
      </c>
      <c r="G11" s="46">
        <v>1</v>
      </c>
      <c r="H11" s="44">
        <v>40</v>
      </c>
      <c r="I11" s="44">
        <v>12</v>
      </c>
      <c r="J11" s="47">
        <v>30391</v>
      </c>
      <c r="K11" s="47">
        <v>15105</v>
      </c>
      <c r="L11" s="84">
        <f t="shared" si="1"/>
        <v>45496</v>
      </c>
      <c r="M11" s="90"/>
      <c r="N11" s="24"/>
      <c r="O11" s="24"/>
      <c r="P11" s="24"/>
      <c r="Q11" s="25"/>
      <c r="R11" s="31">
        <f t="shared" si="2"/>
        <v>0</v>
      </c>
      <c r="S11" s="2"/>
      <c r="T11" s="3"/>
      <c r="AH11" s="5"/>
    </row>
    <row r="12" spans="1:34" s="4" customFormat="1" ht="35.1" customHeight="1" thickBot="1" x14ac:dyDescent="0.35">
      <c r="A12" s="78" t="s">
        <v>70</v>
      </c>
      <c r="B12" s="91">
        <f t="shared" si="3"/>
        <v>1</v>
      </c>
      <c r="C12" s="55" t="s">
        <v>39</v>
      </c>
      <c r="D12" s="23" t="s">
        <v>9</v>
      </c>
      <c r="E12" s="45">
        <v>45</v>
      </c>
      <c r="F12" s="45" t="s">
        <v>40</v>
      </c>
      <c r="G12" s="46">
        <v>1</v>
      </c>
      <c r="H12" s="44">
        <v>40</v>
      </c>
      <c r="I12" s="44">
        <v>11</v>
      </c>
      <c r="J12" s="47">
        <v>6639</v>
      </c>
      <c r="K12" s="47">
        <v>3320</v>
      </c>
      <c r="L12" s="84">
        <f t="shared" si="1"/>
        <v>9959</v>
      </c>
      <c r="M12" s="90"/>
      <c r="N12" s="24"/>
      <c r="O12" s="24"/>
      <c r="P12" s="24"/>
      <c r="Q12" s="25"/>
      <c r="R12" s="31">
        <f t="shared" si="2"/>
        <v>0</v>
      </c>
      <c r="S12" s="2"/>
      <c r="T12" s="3"/>
      <c r="AH12" s="5"/>
    </row>
    <row r="13" spans="1:34" s="4" customFormat="1" ht="35.1" customHeight="1" thickBot="1" x14ac:dyDescent="0.35">
      <c r="A13" s="78" t="s">
        <v>71</v>
      </c>
      <c r="B13" s="91">
        <f t="shared" si="3"/>
        <v>1</v>
      </c>
      <c r="C13" s="55" t="s">
        <v>39</v>
      </c>
      <c r="D13" s="23" t="s">
        <v>44</v>
      </c>
      <c r="E13" s="44">
        <v>17</v>
      </c>
      <c r="F13" s="45" t="s">
        <v>8</v>
      </c>
      <c r="G13" s="46">
        <v>0.6</v>
      </c>
      <c r="H13" s="44">
        <v>24</v>
      </c>
      <c r="I13" s="44">
        <v>10</v>
      </c>
      <c r="J13" s="47">
        <v>16358</v>
      </c>
      <c r="K13" s="47">
        <v>8179</v>
      </c>
      <c r="L13" s="84">
        <f t="shared" ref="L13" si="4">SUM(J13:K13)</f>
        <v>24537</v>
      </c>
      <c r="M13" s="90"/>
      <c r="N13" s="24"/>
      <c r="O13" s="24"/>
      <c r="P13" s="24"/>
      <c r="Q13" s="25"/>
      <c r="R13" s="31">
        <f t="shared" si="2"/>
        <v>0</v>
      </c>
      <c r="S13" s="2"/>
      <c r="T13" s="3"/>
      <c r="AH13" s="5"/>
    </row>
    <row r="14" spans="1:34" s="51" customFormat="1" ht="35.1" customHeight="1" thickBot="1" x14ac:dyDescent="0.35">
      <c r="A14" s="79" t="s">
        <v>72</v>
      </c>
      <c r="B14" s="91">
        <f t="shared" si="3"/>
        <v>1</v>
      </c>
      <c r="C14" s="55" t="s">
        <v>39</v>
      </c>
      <c r="D14" s="56" t="s">
        <v>43</v>
      </c>
      <c r="E14" s="58">
        <v>25</v>
      </c>
      <c r="F14" s="58" t="s">
        <v>8</v>
      </c>
      <c r="G14" s="59">
        <v>0.6</v>
      </c>
      <c r="H14" s="57">
        <v>24</v>
      </c>
      <c r="I14" s="57">
        <v>10</v>
      </c>
      <c r="J14" s="60">
        <v>19963</v>
      </c>
      <c r="K14" s="60">
        <v>9982</v>
      </c>
      <c r="L14" s="85">
        <f t="shared" ref="L14:L24" si="5">SUM(J14:K14)</f>
        <v>29945</v>
      </c>
      <c r="M14" s="90"/>
      <c r="N14" s="24"/>
      <c r="O14" s="24"/>
      <c r="P14" s="24"/>
      <c r="Q14" s="25"/>
      <c r="R14" s="31">
        <f t="shared" si="2"/>
        <v>0</v>
      </c>
      <c r="S14" s="50"/>
      <c r="T14" s="3"/>
      <c r="AH14" s="52"/>
    </row>
    <row r="15" spans="1:34" s="4" customFormat="1" ht="35.1" customHeight="1" thickBot="1" x14ac:dyDescent="0.35">
      <c r="A15" s="78" t="s">
        <v>73</v>
      </c>
      <c r="B15" s="91">
        <f t="shared" si="3"/>
        <v>1</v>
      </c>
      <c r="C15" s="55" t="s">
        <v>45</v>
      </c>
      <c r="D15" s="23" t="s">
        <v>46</v>
      </c>
      <c r="E15" s="44">
        <v>33</v>
      </c>
      <c r="F15" s="45" t="s">
        <v>40</v>
      </c>
      <c r="G15" s="46">
        <v>1</v>
      </c>
      <c r="H15" s="44">
        <v>40</v>
      </c>
      <c r="I15" s="44">
        <v>12</v>
      </c>
      <c r="J15" s="47">
        <v>24253</v>
      </c>
      <c r="K15" s="47">
        <v>12126</v>
      </c>
      <c r="L15" s="84">
        <f t="shared" si="5"/>
        <v>36379</v>
      </c>
      <c r="M15" s="90"/>
      <c r="N15" s="24"/>
      <c r="O15" s="24"/>
      <c r="P15" s="24"/>
      <c r="Q15" s="25"/>
      <c r="R15" s="31">
        <f t="shared" si="2"/>
        <v>0</v>
      </c>
      <c r="S15" s="2"/>
      <c r="T15" s="3"/>
      <c r="AH15" s="5"/>
    </row>
    <row r="16" spans="1:34" s="4" customFormat="1" ht="35.1" customHeight="1" thickBot="1" x14ac:dyDescent="0.35">
      <c r="A16" s="78" t="s">
        <v>74</v>
      </c>
      <c r="B16" s="91">
        <f t="shared" si="3"/>
        <v>1</v>
      </c>
      <c r="C16" s="55" t="s">
        <v>45</v>
      </c>
      <c r="D16" s="23" t="s">
        <v>46</v>
      </c>
      <c r="E16" s="44">
        <v>33</v>
      </c>
      <c r="F16" s="45" t="s">
        <v>8</v>
      </c>
      <c r="G16" s="46">
        <v>1</v>
      </c>
      <c r="H16" s="44">
        <v>40</v>
      </c>
      <c r="I16" s="44">
        <v>12</v>
      </c>
      <c r="J16" s="47">
        <v>48507</v>
      </c>
      <c r="K16" s="47">
        <v>24253.5</v>
      </c>
      <c r="L16" s="84">
        <f t="shared" si="5"/>
        <v>72760.5</v>
      </c>
      <c r="M16" s="90"/>
      <c r="N16" s="24"/>
      <c r="O16" s="24"/>
      <c r="P16" s="24"/>
      <c r="Q16" s="25"/>
      <c r="R16" s="31">
        <f t="shared" si="2"/>
        <v>0</v>
      </c>
      <c r="S16" s="2"/>
      <c r="T16" s="3"/>
      <c r="AH16" s="5"/>
    </row>
    <row r="17" spans="1:34" s="4" customFormat="1" ht="35.1" customHeight="1" thickBot="1" x14ac:dyDescent="0.35">
      <c r="A17" s="78" t="s">
        <v>75</v>
      </c>
      <c r="B17" s="91">
        <f t="shared" si="3"/>
        <v>1</v>
      </c>
      <c r="C17" s="22" t="s">
        <v>49</v>
      </c>
      <c r="D17" s="23" t="s">
        <v>50</v>
      </c>
      <c r="E17" s="44">
        <v>33</v>
      </c>
      <c r="F17" s="45" t="s">
        <v>8</v>
      </c>
      <c r="G17" s="46">
        <v>1</v>
      </c>
      <c r="H17" s="44">
        <v>40</v>
      </c>
      <c r="I17" s="44">
        <v>12</v>
      </c>
      <c r="J17" s="47">
        <v>48507</v>
      </c>
      <c r="K17" s="47">
        <v>24253</v>
      </c>
      <c r="L17" s="84">
        <f>SUM(J17:K17)</f>
        <v>72760</v>
      </c>
      <c r="M17" s="90"/>
      <c r="N17" s="24"/>
      <c r="O17" s="24"/>
      <c r="P17" s="24"/>
      <c r="Q17" s="25"/>
      <c r="R17" s="31">
        <f t="shared" si="2"/>
        <v>0</v>
      </c>
      <c r="S17" s="2"/>
      <c r="T17" s="3"/>
      <c r="AH17" s="5"/>
    </row>
    <row r="18" spans="1:34" s="4" customFormat="1" ht="39" customHeight="1" thickBot="1" x14ac:dyDescent="0.35">
      <c r="A18" s="78" t="s">
        <v>76</v>
      </c>
      <c r="B18" s="91">
        <f t="shared" si="3"/>
        <v>1</v>
      </c>
      <c r="C18" s="22" t="s">
        <v>51</v>
      </c>
      <c r="D18" s="23" t="s">
        <v>52</v>
      </c>
      <c r="E18" s="45">
        <v>30</v>
      </c>
      <c r="F18" s="45" t="s">
        <v>8</v>
      </c>
      <c r="G18" s="46">
        <v>1</v>
      </c>
      <c r="H18" s="44">
        <v>40</v>
      </c>
      <c r="I18" s="44">
        <v>12</v>
      </c>
      <c r="J18" s="47">
        <v>45143</v>
      </c>
      <c r="K18" s="47">
        <v>22571</v>
      </c>
      <c r="L18" s="84">
        <f>SUM(J18:K18)</f>
        <v>67714</v>
      </c>
      <c r="M18" s="90"/>
      <c r="N18" s="24"/>
      <c r="O18" s="24"/>
      <c r="P18" s="24"/>
      <c r="Q18" s="25"/>
      <c r="R18" s="31">
        <f t="shared" si="2"/>
        <v>0</v>
      </c>
      <c r="S18" s="2"/>
      <c r="T18" s="3"/>
      <c r="AH18" s="5"/>
    </row>
    <row r="19" spans="1:34" s="4" customFormat="1" ht="37.5" customHeight="1" thickBot="1" x14ac:dyDescent="0.35">
      <c r="A19" s="78" t="s">
        <v>77</v>
      </c>
      <c r="B19" s="91">
        <f t="shared" si="3"/>
        <v>1</v>
      </c>
      <c r="C19" s="22" t="s">
        <v>61</v>
      </c>
      <c r="D19" s="23" t="s">
        <v>48</v>
      </c>
      <c r="E19" s="44">
        <v>32</v>
      </c>
      <c r="F19" s="45" t="s">
        <v>8</v>
      </c>
      <c r="G19" s="46">
        <v>1</v>
      </c>
      <c r="H19" s="44">
        <v>40</v>
      </c>
      <c r="I19" s="44">
        <v>12</v>
      </c>
      <c r="J19" s="47">
        <v>47307</v>
      </c>
      <c r="K19" s="47">
        <v>23653</v>
      </c>
      <c r="L19" s="84">
        <f t="shared" si="5"/>
        <v>70960</v>
      </c>
      <c r="M19" s="90"/>
      <c r="N19" s="24"/>
      <c r="O19" s="24"/>
      <c r="P19" s="24"/>
      <c r="Q19" s="25"/>
      <c r="R19" s="31">
        <f t="shared" si="2"/>
        <v>0</v>
      </c>
      <c r="S19" s="2"/>
      <c r="T19" s="3"/>
      <c r="AH19" s="5"/>
    </row>
    <row r="20" spans="1:34" s="4" customFormat="1" ht="35.1" customHeight="1" thickBot="1" x14ac:dyDescent="0.35">
      <c r="A20" s="78" t="s">
        <v>78</v>
      </c>
      <c r="B20" s="91">
        <f t="shared" si="3"/>
        <v>1</v>
      </c>
      <c r="C20" s="22" t="s">
        <v>47</v>
      </c>
      <c r="D20" s="23" t="s">
        <v>53</v>
      </c>
      <c r="E20" s="45" t="s">
        <v>62</v>
      </c>
      <c r="F20" s="45" t="s">
        <v>40</v>
      </c>
      <c r="G20" s="46">
        <v>1</v>
      </c>
      <c r="H20" s="44">
        <v>40</v>
      </c>
      <c r="I20" s="44">
        <v>12</v>
      </c>
      <c r="J20" s="47">
        <v>17615</v>
      </c>
      <c r="K20" s="47">
        <v>8808</v>
      </c>
      <c r="L20" s="84">
        <f>SUM(J20:K20)</f>
        <v>26423</v>
      </c>
      <c r="M20" s="90"/>
      <c r="N20" s="24"/>
      <c r="O20" s="24"/>
      <c r="P20" s="24"/>
      <c r="Q20" s="25"/>
      <c r="R20" s="31">
        <f t="shared" si="2"/>
        <v>0</v>
      </c>
      <c r="S20" s="2"/>
      <c r="T20" s="3"/>
      <c r="AH20" s="5"/>
    </row>
    <row r="21" spans="1:34" s="4" customFormat="1" ht="35.1" customHeight="1" thickBot="1" x14ac:dyDescent="0.35">
      <c r="A21" s="78" t="s">
        <v>79</v>
      </c>
      <c r="B21" s="91">
        <f t="shared" si="3"/>
        <v>1</v>
      </c>
      <c r="C21" s="22" t="s">
        <v>11</v>
      </c>
      <c r="D21" s="23" t="s">
        <v>54</v>
      </c>
      <c r="E21" s="58">
        <v>32</v>
      </c>
      <c r="F21" s="45" t="s">
        <v>8</v>
      </c>
      <c r="G21" s="46">
        <v>1</v>
      </c>
      <c r="H21" s="44">
        <v>40</v>
      </c>
      <c r="I21" s="44">
        <v>12</v>
      </c>
      <c r="J21" s="47">
        <v>47307</v>
      </c>
      <c r="K21" s="47">
        <v>23650</v>
      </c>
      <c r="L21" s="84">
        <f>SUM(J21:K21)</f>
        <v>70957</v>
      </c>
      <c r="M21" s="90"/>
      <c r="N21" s="24"/>
      <c r="O21" s="24"/>
      <c r="P21" s="24"/>
      <c r="Q21" s="25"/>
      <c r="R21" s="31">
        <f t="shared" si="2"/>
        <v>0</v>
      </c>
      <c r="S21" s="2"/>
      <c r="T21" s="3"/>
      <c r="AH21" s="5"/>
    </row>
    <row r="22" spans="1:34" s="4" customFormat="1" ht="35.1" customHeight="1" thickBot="1" x14ac:dyDescent="0.35">
      <c r="A22" s="78" t="s">
        <v>80</v>
      </c>
      <c r="B22" s="91">
        <f t="shared" si="3"/>
        <v>1</v>
      </c>
      <c r="C22" s="22" t="s">
        <v>11</v>
      </c>
      <c r="D22" s="23" t="s">
        <v>63</v>
      </c>
      <c r="E22" s="58">
        <v>36</v>
      </c>
      <c r="F22" s="45" t="s">
        <v>8</v>
      </c>
      <c r="G22" s="46">
        <v>1</v>
      </c>
      <c r="H22" s="44">
        <v>40</v>
      </c>
      <c r="I22" s="44">
        <v>12</v>
      </c>
      <c r="J22" s="47">
        <v>52340</v>
      </c>
      <c r="K22" s="47">
        <v>26170</v>
      </c>
      <c r="L22" s="84">
        <f>SUM(J22:K22)</f>
        <v>78510</v>
      </c>
      <c r="M22" s="90"/>
      <c r="N22" s="24"/>
      <c r="O22" s="24"/>
      <c r="P22" s="24"/>
      <c r="Q22" s="25"/>
      <c r="R22" s="31">
        <f t="shared" si="2"/>
        <v>0</v>
      </c>
      <c r="S22" s="2"/>
      <c r="T22" s="3"/>
      <c r="AH22" s="5"/>
    </row>
    <row r="23" spans="1:34" s="4" customFormat="1" ht="53.25" customHeight="1" thickBot="1" x14ac:dyDescent="0.35">
      <c r="A23" s="78" t="s">
        <v>81</v>
      </c>
      <c r="B23" s="91">
        <f t="shared" si="3"/>
        <v>1</v>
      </c>
      <c r="C23" s="22" t="s">
        <v>60</v>
      </c>
      <c r="D23" s="23" t="s">
        <v>50</v>
      </c>
      <c r="E23" s="58">
        <v>33</v>
      </c>
      <c r="F23" s="45" t="s">
        <v>8</v>
      </c>
      <c r="G23" s="46">
        <v>1</v>
      </c>
      <c r="H23" s="44">
        <v>40</v>
      </c>
      <c r="I23" s="44">
        <v>12</v>
      </c>
      <c r="J23" s="47">
        <v>48507</v>
      </c>
      <c r="K23" s="47">
        <v>24253</v>
      </c>
      <c r="L23" s="84">
        <f>SUM(J23:K23)</f>
        <v>72760</v>
      </c>
      <c r="M23" s="90"/>
      <c r="N23" s="24"/>
      <c r="O23" s="24"/>
      <c r="P23" s="24"/>
      <c r="Q23" s="25"/>
      <c r="R23" s="31">
        <f t="shared" si="2"/>
        <v>0</v>
      </c>
      <c r="S23" s="2"/>
      <c r="T23" s="3"/>
      <c r="AH23" s="5"/>
    </row>
    <row r="24" spans="1:34" s="4" customFormat="1" ht="35.1" customHeight="1" thickBot="1" x14ac:dyDescent="0.35">
      <c r="A24" s="78" t="s">
        <v>82</v>
      </c>
      <c r="B24" s="91">
        <f t="shared" si="3"/>
        <v>1</v>
      </c>
      <c r="C24" s="22" t="s">
        <v>58</v>
      </c>
      <c r="D24" s="23" t="s">
        <v>59</v>
      </c>
      <c r="E24" s="44">
        <v>50</v>
      </c>
      <c r="F24" s="45" t="s">
        <v>8</v>
      </c>
      <c r="G24" s="46">
        <v>1</v>
      </c>
      <c r="H24" s="44">
        <v>40</v>
      </c>
      <c r="I24" s="44">
        <v>12</v>
      </c>
      <c r="J24" s="47">
        <v>73973</v>
      </c>
      <c r="K24" s="47">
        <v>36987</v>
      </c>
      <c r="L24" s="84">
        <f t="shared" si="5"/>
        <v>110960</v>
      </c>
      <c r="M24" s="90"/>
      <c r="N24" s="24"/>
      <c r="O24" s="24"/>
      <c r="P24" s="24"/>
      <c r="Q24" s="25"/>
      <c r="R24" s="31">
        <f t="shared" si="2"/>
        <v>0</v>
      </c>
      <c r="S24" s="2"/>
      <c r="T24" s="3"/>
      <c r="AH24" s="5"/>
    </row>
    <row r="25" spans="1:34" s="12" customFormat="1" ht="25.5" customHeight="1" thickBot="1" x14ac:dyDescent="0.35">
      <c r="A25" s="92" t="s">
        <v>85</v>
      </c>
      <c r="B25" s="93"/>
      <c r="C25" s="93"/>
      <c r="D25" s="93"/>
      <c r="E25" s="40"/>
      <c r="F25" s="29"/>
      <c r="G25" s="28"/>
      <c r="H25" s="40" t="s">
        <v>23</v>
      </c>
      <c r="I25" s="30"/>
      <c r="J25" s="82">
        <f>SUM(J6:J24)</f>
        <v>671101</v>
      </c>
      <c r="K25" s="81">
        <f>SUM(K6:K24)</f>
        <v>328685</v>
      </c>
      <c r="L25" s="81">
        <f>SUM(L6:L24)</f>
        <v>999786</v>
      </c>
      <c r="M25" s="94" t="s">
        <v>88</v>
      </c>
      <c r="N25" s="95"/>
      <c r="O25" s="95"/>
      <c r="P25" s="95"/>
      <c r="Q25" s="95"/>
      <c r="R25" s="96"/>
      <c r="S25" s="11"/>
    </row>
    <row r="26" spans="1:34" ht="17.25" thickTop="1" thickBot="1" x14ac:dyDescent="0.3">
      <c r="A26" s="6"/>
      <c r="B26" s="49"/>
      <c r="C26" s="7"/>
      <c r="D26" s="8"/>
      <c r="E26" s="8"/>
      <c r="F26" s="8"/>
      <c r="G26" s="8"/>
      <c r="H26" s="8"/>
      <c r="I26" s="8"/>
      <c r="J26" s="8"/>
      <c r="K26" s="8"/>
      <c r="L26" s="8"/>
      <c r="M26" s="6"/>
      <c r="N26" s="18"/>
      <c r="O26" s="19"/>
      <c r="P26" s="6"/>
      <c r="Q26" s="6"/>
      <c r="R26" s="13"/>
    </row>
    <row r="27" spans="1:34" s="4" customFormat="1" ht="21.75" customHeight="1" thickTop="1" thickBot="1" x14ac:dyDescent="0.25">
      <c r="A27" s="76" t="s">
        <v>87</v>
      </c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2"/>
      <c r="O27" s="63"/>
      <c r="P27" s="63"/>
      <c r="Q27" s="63"/>
      <c r="R27" s="64"/>
      <c r="S27" s="2"/>
    </row>
    <row r="28" spans="1:34" s="4" customFormat="1" ht="49.5" customHeight="1" thickBot="1" x14ac:dyDescent="0.25">
      <c r="A28" s="80" t="s">
        <v>83</v>
      </c>
      <c r="B28" s="65" t="s">
        <v>26</v>
      </c>
      <c r="C28" s="66" t="s">
        <v>55</v>
      </c>
      <c r="D28" s="67" t="s">
        <v>56</v>
      </c>
      <c r="E28" s="68">
        <v>15</v>
      </c>
      <c r="F28" s="68" t="s">
        <v>57</v>
      </c>
      <c r="G28" s="69">
        <v>1</v>
      </c>
      <c r="H28" s="70">
        <v>40</v>
      </c>
      <c r="I28" s="70">
        <v>12</v>
      </c>
      <c r="J28" s="71">
        <v>93293</v>
      </c>
      <c r="K28" s="71">
        <v>46647</v>
      </c>
      <c r="L28" s="47">
        <f>SUM(J28:K28)</f>
        <v>139940</v>
      </c>
      <c r="M28" s="72" t="s">
        <v>26</v>
      </c>
      <c r="N28" s="72" t="s">
        <v>26</v>
      </c>
      <c r="O28" s="72" t="s">
        <v>26</v>
      </c>
      <c r="P28" s="72" t="s">
        <v>26</v>
      </c>
      <c r="Q28" s="72" t="s">
        <v>26</v>
      </c>
      <c r="R28" s="73" t="s">
        <v>26</v>
      </c>
      <c r="S28" s="2"/>
      <c r="T28" s="3"/>
      <c r="AH28" s="5"/>
    </row>
    <row r="29" spans="1:34" ht="16.5" thickTop="1" x14ac:dyDescent="0.25"/>
  </sheetData>
  <dataConsolidate/>
  <mergeCells count="9">
    <mergeCell ref="A25:D25"/>
    <mergeCell ref="M25:R25"/>
    <mergeCell ref="A1:C1"/>
    <mergeCell ref="K1:R1"/>
    <mergeCell ref="A2:A3"/>
    <mergeCell ref="C2:D3"/>
    <mergeCell ref="E2:R2"/>
    <mergeCell ref="E3:L3"/>
    <mergeCell ref="M3:Q3"/>
  </mergeCells>
  <conditionalFormatting sqref="M28">
    <cfRule type="duplicateValues" dxfId="11" priority="18"/>
  </conditionalFormatting>
  <conditionalFormatting sqref="N28">
    <cfRule type="duplicateValues" dxfId="10" priority="17"/>
  </conditionalFormatting>
  <conditionalFormatting sqref="O28">
    <cfRule type="duplicateValues" dxfId="9" priority="16"/>
  </conditionalFormatting>
  <conditionalFormatting sqref="P28">
    <cfRule type="duplicateValues" dxfId="8" priority="15"/>
  </conditionalFormatting>
  <conditionalFormatting sqref="Q28">
    <cfRule type="duplicateValues" dxfId="7" priority="14"/>
  </conditionalFormatting>
  <conditionalFormatting sqref="R28">
    <cfRule type="duplicateValues" dxfId="6" priority="13"/>
  </conditionalFormatting>
  <conditionalFormatting sqref="B13">
    <cfRule type="duplicateValues" dxfId="5" priority="8"/>
  </conditionalFormatting>
  <conditionalFormatting sqref="B28 B24 B8 B14:B22 B11:B12">
    <cfRule type="duplicateValues" dxfId="4" priority="20"/>
  </conditionalFormatting>
  <conditionalFormatting sqref="B9">
    <cfRule type="duplicateValues" dxfId="3" priority="6"/>
  </conditionalFormatting>
  <conditionalFormatting sqref="B10">
    <cfRule type="duplicateValues" dxfId="2" priority="5"/>
  </conditionalFormatting>
  <conditionalFormatting sqref="B6:B7">
    <cfRule type="duplicateValues" dxfId="1" priority="3"/>
  </conditionalFormatting>
  <conditionalFormatting sqref="B23">
    <cfRule type="duplicateValues" dxfId="0" priority="1"/>
  </conditionalFormatting>
  <dataValidations count="3">
    <dataValidation type="decimal" allowBlank="1" showInputMessage="1" showErrorMessage="1" errorTitle="Enter Rubric Value" error="Enter number between 0-10" promptTitle="Enter Rubric Value (0-10)" prompt="8-10 Strong Evidence_x000a_4-7 Adequate Evidence_x000a_0-3 Limited Evidence" sqref="M6:P24">
      <formula1>0</formula1>
      <formula2>10</formula2>
    </dataValidation>
    <dataValidation type="whole" showInputMessage="1" showErrorMessage="1" errorTitle="Correction Needed " error="This cell contains a formula and can not be changed.  This cell can not toal more than 70 total points.  " sqref="R6:R24">
      <formula1>0</formula1>
      <formula2>30</formula2>
    </dataValidation>
    <dataValidation type="decimal" allowBlank="1" showInputMessage="1" showErrorMessage="1" errorTitle="Enter Rubric Value" error="Enter number between 0-3_x000a_" promptTitle="Enter Rubric Value (0-3)" prompt="3     Strong Evidence_x000a_1-2  Adequate Evidence_x000a_0     Limited Evidence" sqref="Q6:Q24">
      <formula1>0</formula1>
      <formula2>3</formula2>
    </dataValidation>
  </dataValidations>
  <hyperlinks>
    <hyperlink ref="A15" r:id="rId1"/>
    <hyperlink ref="A16" r:id="rId2"/>
    <hyperlink ref="A19" r:id="rId3"/>
    <hyperlink ref="A28" r:id="rId4"/>
    <hyperlink ref="A17" r:id="rId5"/>
    <hyperlink ref="A18" r:id="rId6"/>
    <hyperlink ref="A20" r:id="rId7"/>
    <hyperlink ref="A21" r:id="rId8"/>
    <hyperlink ref="A22" r:id="rId9"/>
    <hyperlink ref="A24" r:id="rId10"/>
    <hyperlink ref="M3:Q3" r:id="rId11" display="CLICK HERE TO DISPLAY NON-INSTRUCTIONAL POSITION RUBRIC"/>
    <hyperlink ref="A8" r:id="rId12"/>
    <hyperlink ref="A12" r:id="rId13"/>
    <hyperlink ref="A11" r:id="rId14"/>
    <hyperlink ref="A14" r:id="rId15"/>
    <hyperlink ref="A7" r:id="rId16"/>
    <hyperlink ref="A23" r:id="rId17"/>
    <hyperlink ref="A13" r:id="rId18"/>
    <hyperlink ref="A9" r:id="rId19"/>
    <hyperlink ref="A10" r:id="rId20"/>
    <hyperlink ref="A6" r:id="rId21"/>
  </hyperlinks>
  <printOptions horizontalCentered="1"/>
  <pageMargins left="0" right="0" top="0.85" bottom="0" header="0.3" footer="0.25"/>
  <pageSetup paperSize="17" scale="69" orientation="landscape" r:id="rId22"/>
  <headerFooter scaleWithDoc="0" alignWithMargins="0">
    <oddHeader>&amp;C&amp;"Times New Roman,Regular"&amp;12Resource Allocation Committee (RAC)
&amp;14Fall 2017 Non-Instructional Position Ranking</oddHeader>
    <oddFooter>&amp;CAs of &amp;D</oddFooter>
  </headerFooter>
  <rowBreaks count="1" manualBreakCount="1">
    <brk id="23" max="16383" man="1"/>
  </rowBreaks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2017-10-31T18:24:32Z</cp:lastPrinted>
  <dcterms:created xsi:type="dcterms:W3CDTF">2006-05-05T15:28:21Z</dcterms:created>
  <dcterms:modified xsi:type="dcterms:W3CDTF">2017-10-31T18:24:38Z</dcterms:modified>
</cp:coreProperties>
</file>