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usinessOffice\Executive Assistant - Admin Services\Committees\RAC\2016-2017\Non-Instructional Positions\Rankings\"/>
    </mc:Choice>
  </mc:AlternateContent>
  <bookViews>
    <workbookView xWindow="120" yWindow="60" windowWidth="15180" windowHeight="9345"/>
  </bookViews>
  <sheets>
    <sheet name="Sheet1" sheetId="1" r:id="rId1"/>
  </sheets>
  <definedNames>
    <definedName name="_xlnm.Print_Area" localSheetId="0">Sheet1!$A$1:$R$29</definedName>
    <definedName name="_xlnm.Print_Titles" localSheetId="0">Sheet1!$4:$4</definedName>
  </definedNames>
  <calcPr calcId="152511"/>
</workbook>
</file>

<file path=xl/calcChain.xml><?xml version="1.0" encoding="utf-8"?>
<calcChain xmlns="http://schemas.openxmlformats.org/spreadsheetml/2006/main">
  <c r="B25" i="1" l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K26" i="1" l="1"/>
  <c r="J26" i="1"/>
  <c r="L25" i="1"/>
  <c r="L24" i="1"/>
  <c r="L23" i="1"/>
  <c r="L22" i="1"/>
  <c r="L21" i="1"/>
  <c r="L20" i="1"/>
  <c r="L19" i="1"/>
  <c r="L18" i="1"/>
  <c r="L17" i="1"/>
  <c r="L16" i="1"/>
  <c r="L29" i="1"/>
  <c r="L15" i="1"/>
  <c r="L14" i="1"/>
  <c r="L13" i="1"/>
  <c r="L12" i="1"/>
  <c r="L11" i="1"/>
  <c r="L10" i="1"/>
  <c r="L9" i="1"/>
  <c r="L8" i="1"/>
  <c r="L7" i="1"/>
  <c r="L26" i="1" l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</calcChain>
</file>

<file path=xl/sharedStrings.xml><?xml version="1.0" encoding="utf-8"?>
<sst xmlns="http://schemas.openxmlformats.org/spreadsheetml/2006/main" count="129" uniqueCount="101">
  <si>
    <t>Area</t>
  </si>
  <si>
    <t>Position Title</t>
  </si>
  <si>
    <t>Position Range</t>
  </si>
  <si>
    <t>Percent 
Employee</t>
  </si>
  <si>
    <t>Hours Per Week</t>
  </si>
  <si>
    <t>Annual Salary Increase</t>
  </si>
  <si>
    <t>Annual Benefits Increase</t>
  </si>
  <si>
    <t>Total Cost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</si>
  <si>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</si>
  <si>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</si>
  <si>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</si>
  <si>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</si>
  <si>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</si>
  <si>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</si>
  <si>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</si>
  <si>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</si>
  <si>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</si>
  <si>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</si>
  <si>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</si>
  <si>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</si>
  <si>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2016-13</t>
  </si>
  <si>
    <t>2016-14</t>
  </si>
  <si>
    <t>2016-15</t>
  </si>
  <si>
    <t>2016-16</t>
  </si>
  <si>
    <t>2016-17</t>
  </si>
  <si>
    <t>2016-18</t>
  </si>
  <si>
    <t>2016-19</t>
  </si>
  <si>
    <t>2016-20</t>
  </si>
  <si>
    <t>2016-21</t>
  </si>
  <si>
    <t>Campus Safety Dispatcher</t>
  </si>
  <si>
    <t>Security Officer</t>
  </si>
  <si>
    <t>Curriculum &amp; Scheduling Specialist</t>
  </si>
  <si>
    <t>New</t>
  </si>
  <si>
    <t>Student Services Assistant - Transfer/Career Center</t>
  </si>
  <si>
    <t>A&amp;H:  Music</t>
  </si>
  <si>
    <t>Instructional Assistant-Music</t>
  </si>
  <si>
    <t>A&amp;H:  Theater</t>
  </si>
  <si>
    <t>Costume Lab Technician</t>
  </si>
  <si>
    <t>A&amp;H:  Speech/Forensics</t>
  </si>
  <si>
    <t>A&amp;H:  English Center</t>
  </si>
  <si>
    <t>Instructional Assistant - Speech/Forensics</t>
  </si>
  <si>
    <t>Accompanist (Piano)</t>
  </si>
  <si>
    <t>MSEPS:  Math</t>
  </si>
  <si>
    <t>BHAWK:  Athletics</t>
  </si>
  <si>
    <t>A&amp;H:  Music/Theater</t>
  </si>
  <si>
    <t>Senior Instructional Assistant - Math</t>
  </si>
  <si>
    <t>Instructional Systems Technician</t>
  </si>
  <si>
    <t>Computer/Network Support Specialist II (Rqst A)</t>
  </si>
  <si>
    <t>Computer/Network Support Specialist II (Rqst B)</t>
  </si>
  <si>
    <t>Financial Aid Advisor (Front Desk)</t>
  </si>
  <si>
    <t>Financial Aid Advisor II (Loan Specialist)</t>
  </si>
  <si>
    <t>Finanacial Aid Advisor II (Scholarship Emphasis)</t>
  </si>
  <si>
    <t>Veterans Specialist</t>
  </si>
  <si>
    <t>Instructional Assistant II</t>
  </si>
  <si>
    <t>CATSS:  ECD</t>
  </si>
  <si>
    <t>ECD Professional Development Coordinator</t>
  </si>
  <si>
    <t>Increase from 55%</t>
  </si>
  <si>
    <t>Months Per Year</t>
  </si>
  <si>
    <t>CATSS:  Automotive</t>
  </si>
  <si>
    <t>Instructional Assistant- English</t>
  </si>
  <si>
    <t>Increase from 60%</t>
  </si>
  <si>
    <t>Increase from 35%</t>
  </si>
  <si>
    <t>Admin Srvcs: Campus Safety</t>
  </si>
  <si>
    <t>SS: Financial Aid</t>
  </si>
  <si>
    <t>SS:  Enroll. Srvcs - Veterans First</t>
  </si>
  <si>
    <t>SS: Transfer Center</t>
  </si>
  <si>
    <t>(0-10 pts)</t>
  </si>
  <si>
    <t>(0 to 10 pts)</t>
  </si>
  <si>
    <t>(0-5 pts)</t>
  </si>
  <si>
    <t>(0 to 5 pts)</t>
  </si>
  <si>
    <t>(40 pts max)</t>
  </si>
  <si>
    <t>Item Request #</t>
  </si>
  <si>
    <t>Rubric-Based Ranking</t>
  </si>
  <si>
    <t>Impact on Students and/or Programs</t>
  </si>
  <si>
    <t>Campus-Wide Impact</t>
  </si>
  <si>
    <t>Institutional Planning Priorities</t>
  </si>
  <si>
    <t>Outcomes</t>
  </si>
  <si>
    <t>Safety</t>
  </si>
  <si>
    <t>CLICK ITEM # TO DISPLAY REQUEST FORM</t>
  </si>
  <si>
    <t>CLICK HERE TO DISPLAY NON-INSTRUCTIONAL POSITION RUBRIC</t>
  </si>
  <si>
    <t>Rubric Total</t>
  </si>
  <si>
    <t>Positions are Ranked 1 - 21 With 1 Having the Highest Priority</t>
  </si>
  <si>
    <t>RANKINGS DUE TO ADMIN SERVICES OFFICE BY OCT. 21</t>
  </si>
  <si>
    <t>RANKING WILL BE AUTOMATICALLY CALCULATED BASED ON RUBRIC TOTAL; DUPLICATES ARE ALLOWED</t>
  </si>
  <si>
    <t>Status    (New - Restore -Increase)</t>
  </si>
  <si>
    <t>COSTS</t>
  </si>
  <si>
    <t>Totals:</t>
  </si>
  <si>
    <t xml:space="preserve">     COMMITTEE MEMBER NAME:</t>
  </si>
  <si>
    <t>Admin Srvcs Department</t>
  </si>
  <si>
    <t>Academic Srvcs Department</t>
  </si>
  <si>
    <r>
      <t>Fiscal Coordinator, Special Programs and Grants</t>
    </r>
    <r>
      <rPr>
        <i/>
        <sz val="14"/>
        <rFont val="Times New Roman"/>
        <family val="1"/>
      </rPr>
      <t xml:space="preserve"> (H.R. Looking for Existing Job Description)</t>
    </r>
  </si>
  <si>
    <t>E N T E R   N A M E   H E R E</t>
  </si>
  <si>
    <t>LPC Technology Department</t>
  </si>
  <si>
    <t>INFORMATION ONLY</t>
  </si>
  <si>
    <t>Increase from 50%</t>
  </si>
  <si>
    <r>
      <t xml:space="preserve">Athletic Eligibility &amp; Sports Information Specialist /Admin Asst I  </t>
    </r>
    <r>
      <rPr>
        <i/>
        <sz val="14"/>
        <rFont val="Times New Roman"/>
        <family val="1"/>
      </rPr>
      <t>(New Job Description Req'd)</t>
    </r>
  </si>
  <si>
    <t>DO NOT RANK</t>
  </si>
  <si>
    <t>45   Step 2</t>
  </si>
  <si>
    <t>34   Step 5</t>
  </si>
  <si>
    <t>45   Step 5</t>
  </si>
  <si>
    <t>Prepared by SLM 10/11/16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</si>
</sst>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m/d/yy;@"/>
    <numFmt numFmtId="165" formatCode="&quot;$&quot;#,##0.00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6"/>
      <name val="Times New Roman"/>
      <family val="1"/>
    </font>
    <font>
      <sz val="16"/>
      <name val="Arial"/>
      <family val="2"/>
    </font>
    <font>
      <u/>
      <sz val="10"/>
      <color theme="10"/>
      <name val="Arial"/>
      <family val="2"/>
    </font>
    <font>
      <sz val="14"/>
      <name val="Times New Roman"/>
      <family val="1"/>
    </font>
    <font>
      <b/>
      <sz val="8"/>
      <name val="Times New Roman"/>
      <family val="1"/>
    </font>
    <font>
      <sz val="11"/>
      <name val="Arial"/>
      <family val="2"/>
    </font>
    <font>
      <b/>
      <u/>
      <sz val="14"/>
      <color theme="1"/>
      <name val="Arial Black"/>
      <family val="2"/>
    </font>
    <font>
      <sz val="16"/>
      <name val="Times New Roman"/>
      <family val="1"/>
    </font>
    <font>
      <u/>
      <sz val="16"/>
      <color theme="10"/>
      <name val="Times New Roman"/>
      <family val="1"/>
    </font>
    <font>
      <b/>
      <sz val="14"/>
      <name val="Times New Roman"/>
      <family val="1"/>
    </font>
    <font>
      <b/>
      <sz val="14"/>
      <name val="Arial Black"/>
      <family val="2"/>
    </font>
    <font>
      <i/>
      <sz val="16"/>
      <name val="Times New Roman"/>
      <family val="1"/>
    </font>
    <font>
      <b/>
      <u/>
      <sz val="10"/>
      <name val="Arial Black"/>
      <family val="2"/>
    </font>
    <font>
      <b/>
      <sz val="18"/>
      <color rgb="FFFF0000"/>
      <name val="Times New Roman"/>
      <family val="1"/>
    </font>
    <font>
      <b/>
      <sz val="18"/>
      <name val="Times New Roman"/>
      <family val="1"/>
    </font>
    <font>
      <sz val="18"/>
      <name val="Arial"/>
      <family val="2"/>
    </font>
    <font>
      <b/>
      <sz val="16"/>
      <name val="Arial Black"/>
      <family val="2"/>
    </font>
    <font>
      <sz val="14"/>
      <color theme="10"/>
      <name val="Arial Black"/>
      <family val="2"/>
    </font>
    <font>
      <i/>
      <sz val="14"/>
      <name val="Times New Roman"/>
      <family val="1"/>
    </font>
    <font>
      <b/>
      <i/>
      <sz val="14"/>
      <name val="Times New Roman"/>
      <family val="1"/>
    </font>
    <font>
      <b/>
      <i/>
      <sz val="12"/>
      <color theme="1"/>
      <name val="Times New Roman"/>
      <family val="1"/>
    </font>
    <font>
      <b/>
      <i/>
      <sz val="10"/>
      <color theme="1"/>
      <name val="Times New Roman"/>
      <family val="1"/>
    </font>
    <font>
      <sz val="14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 style="thick">
        <color auto="1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</cellStyleXfs>
  <cellXfs count="112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horizontal="left" vertical="top"/>
    </xf>
    <xf numFmtId="1" fontId="0" fillId="0" borderId="0" xfId="0" applyNumberForma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2" fontId="0" fillId="0" borderId="0" xfId="0" applyNumberFormat="1" applyAlignment="1">
      <alignment horizontal="left" vertical="top"/>
    </xf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/>
    </xf>
    <xf numFmtId="1" fontId="9" fillId="0" borderId="0" xfId="0" applyNumberFormat="1" applyFont="1"/>
    <xf numFmtId="0" fontId="9" fillId="0" borderId="0" xfId="0" applyFont="1"/>
    <xf numFmtId="4" fontId="6" fillId="0" borderId="0" xfId="1" applyNumberFormat="1" applyFont="1" applyBorder="1" applyAlignment="1">
      <alignment horizontal="right"/>
    </xf>
    <xf numFmtId="4" fontId="6" fillId="0" borderId="0" xfId="1" applyNumberFormat="1" applyFont="1" applyAlignment="1">
      <alignment horizontal="right"/>
    </xf>
    <xf numFmtId="0" fontId="4" fillId="4" borderId="6" xfId="0" applyFont="1" applyFill="1" applyBorder="1" applyAlignment="1">
      <alignment horizontal="center"/>
    </xf>
    <xf numFmtId="0" fontId="13" fillId="0" borderId="0" xfId="0" applyFont="1" applyAlignment="1"/>
    <xf numFmtId="0" fontId="13" fillId="0" borderId="0" xfId="0" applyFont="1"/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/>
    </xf>
    <xf numFmtId="0" fontId="17" fillId="0" borderId="6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4" borderId="6" xfId="0" applyFont="1" applyFill="1" applyBorder="1"/>
    <xf numFmtId="0" fontId="11" fillId="4" borderId="6" xfId="0" applyNumberFormat="1" applyFont="1" applyFill="1" applyBorder="1" applyProtection="1"/>
    <xf numFmtId="0" fontId="11" fillId="4" borderId="8" xfId="0" applyFont="1" applyFill="1" applyBorder="1"/>
    <xf numFmtId="0" fontId="11" fillId="4" borderId="8" xfId="0" applyNumberFormat="1" applyFont="1" applyFill="1" applyBorder="1" applyProtection="1"/>
    <xf numFmtId="0" fontId="3" fillId="4" borderId="13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5" fillId="0" borderId="23" xfId="0" applyFont="1" applyBorder="1" applyAlignment="1">
      <alignment horizontal="center"/>
    </xf>
    <xf numFmtId="0" fontId="15" fillId="0" borderId="23" xfId="0" applyFont="1" applyBorder="1" applyAlignment="1">
      <alignment horizontal="center" wrapText="1"/>
    </xf>
    <xf numFmtId="42" fontId="8" fillId="0" borderId="23" xfId="0" applyNumberFormat="1" applyFont="1" applyBorder="1" applyAlignment="1">
      <alignment horizontal="center"/>
    </xf>
    <xf numFmtId="165" fontId="8" fillId="0" borderId="24" xfId="1" applyNumberFormat="1" applyFont="1" applyBorder="1" applyAlignment="1">
      <alignment horizontal="right"/>
    </xf>
    <xf numFmtId="0" fontId="11" fillId="3" borderId="20" xfId="0" applyNumberFormat="1" applyFont="1" applyFill="1" applyBorder="1" applyProtection="1"/>
    <xf numFmtId="0" fontId="11" fillId="3" borderId="21" xfId="0" applyNumberFormat="1" applyFont="1" applyFill="1" applyBorder="1" applyProtection="1"/>
    <xf numFmtId="0" fontId="3" fillId="4" borderId="2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" fontId="3" fillId="0" borderId="6" xfId="1" applyNumberFormat="1" applyFont="1" applyBorder="1" applyAlignment="1">
      <alignment horizontal="center" vertical="center" wrapText="1"/>
    </xf>
    <xf numFmtId="0" fontId="22" fillId="2" borderId="4" xfId="0" applyFont="1" applyFill="1" applyBorder="1" applyAlignment="1">
      <alignment vertical="center"/>
    </xf>
    <xf numFmtId="1" fontId="23" fillId="0" borderId="0" xfId="0" applyNumberFormat="1" applyFont="1"/>
    <xf numFmtId="0" fontId="23" fillId="0" borderId="0" xfId="0" applyFont="1"/>
    <xf numFmtId="0" fontId="8" fillId="0" borderId="19" xfId="0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/>
    </xf>
    <xf numFmtId="0" fontId="14" fillId="3" borderId="10" xfId="2" applyFont="1" applyFill="1" applyBorder="1" applyAlignment="1">
      <alignment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/>
    </xf>
    <xf numFmtId="0" fontId="27" fillId="2" borderId="4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 wrapText="1"/>
    </xf>
    <xf numFmtId="9" fontId="6" fillId="0" borderId="6" xfId="0" applyNumberFormat="1" applyFont="1" applyBorder="1" applyAlignment="1">
      <alignment horizontal="center" vertical="top"/>
    </xf>
    <xf numFmtId="4" fontId="6" fillId="0" borderId="6" xfId="1" applyNumberFormat="1" applyFont="1" applyBorder="1" applyAlignment="1">
      <alignment horizontal="right"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1" fontId="0" fillId="0" borderId="0" xfId="0" applyNumberForma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2" fontId="0" fillId="0" borderId="0" xfId="0" applyNumberFormat="1" applyFill="1" applyAlignment="1">
      <alignment horizontal="left" vertical="top"/>
    </xf>
    <xf numFmtId="0" fontId="17" fillId="3" borderId="14" xfId="0" applyFont="1" applyFill="1" applyBorder="1" applyAlignment="1">
      <alignment vertical="top" wrapText="1"/>
    </xf>
    <xf numFmtId="0" fontId="17" fillId="3" borderId="16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 wrapText="1"/>
    </xf>
    <xf numFmtId="9" fontId="6" fillId="0" borderId="6" xfId="0" applyNumberFormat="1" applyFont="1" applyFill="1" applyBorder="1" applyAlignment="1">
      <alignment horizontal="center" vertical="top"/>
    </xf>
    <xf numFmtId="4" fontId="6" fillId="0" borderId="6" xfId="1" applyNumberFormat="1" applyFont="1" applyFill="1" applyBorder="1" applyAlignment="1">
      <alignment horizontal="right" vertical="top"/>
    </xf>
    <xf numFmtId="0" fontId="30" fillId="4" borderId="6" xfId="3" applyNumberFormat="1" applyFont="1" applyFill="1" applyBorder="1" applyAlignment="1">
      <alignment horizontal="center" vertical="top"/>
    </xf>
    <xf numFmtId="0" fontId="17" fillId="6" borderId="12" xfId="0" applyFont="1" applyFill="1" applyBorder="1" applyAlignment="1">
      <alignment horizontal="left" vertical="top"/>
    </xf>
    <xf numFmtId="0" fontId="7" fillId="6" borderId="7" xfId="0" applyFont="1" applyFill="1" applyBorder="1" applyAlignment="1">
      <alignment horizontal="left" vertical="top"/>
    </xf>
    <xf numFmtId="0" fontId="6" fillId="6" borderId="7" xfId="0" applyFont="1" applyFill="1" applyBorder="1" applyAlignment="1">
      <alignment horizontal="left" vertical="top" wrapText="1"/>
    </xf>
    <xf numFmtId="0" fontId="6" fillId="6" borderId="7" xfId="0" applyFont="1" applyFill="1" applyBorder="1" applyAlignment="1">
      <alignment horizontal="left" vertical="top"/>
    </xf>
    <xf numFmtId="4" fontId="3" fillId="6" borderId="11" xfId="1" applyNumberFormat="1" applyFont="1" applyFill="1" applyBorder="1" applyAlignment="1">
      <alignment horizontal="left" vertical="top"/>
    </xf>
    <xf numFmtId="0" fontId="16" fillId="0" borderId="19" xfId="2" applyFont="1" applyBorder="1" applyAlignment="1">
      <alignment horizontal="center" vertical="top"/>
    </xf>
    <xf numFmtId="0" fontId="16" fillId="0" borderId="19" xfId="2" applyFont="1" applyFill="1" applyBorder="1" applyAlignment="1">
      <alignment horizontal="center" vertical="top"/>
    </xf>
    <xf numFmtId="0" fontId="16" fillId="7" borderId="29" xfId="2" applyFont="1" applyFill="1" applyBorder="1" applyAlignment="1">
      <alignment horizontal="center" vertical="top"/>
    </xf>
    <xf numFmtId="0" fontId="28" fillId="7" borderId="30" xfId="3" applyNumberFormat="1" applyFont="1" applyFill="1" applyBorder="1" applyAlignment="1">
      <alignment horizontal="center" vertical="top" wrapText="1"/>
    </xf>
    <xf numFmtId="0" fontId="17" fillId="7" borderId="30" xfId="0" applyFont="1" applyFill="1" applyBorder="1" applyAlignment="1">
      <alignment horizontal="left" vertical="top" wrapText="1"/>
    </xf>
    <xf numFmtId="0" fontId="11" fillId="7" borderId="30" xfId="0" applyFont="1" applyFill="1" applyBorder="1" applyAlignment="1">
      <alignment horizontal="left" vertical="top" wrapText="1"/>
    </xf>
    <xf numFmtId="0" fontId="6" fillId="7" borderId="30" xfId="0" applyFont="1" applyFill="1" applyBorder="1" applyAlignment="1">
      <alignment horizontal="center" vertical="top" wrapText="1"/>
    </xf>
    <xf numFmtId="9" fontId="6" fillId="7" borderId="30" xfId="0" applyNumberFormat="1" applyFont="1" applyFill="1" applyBorder="1" applyAlignment="1">
      <alignment horizontal="center" vertical="top"/>
    </xf>
    <xf numFmtId="0" fontId="6" fillId="7" borderId="30" xfId="0" applyFont="1" applyFill="1" applyBorder="1" applyAlignment="1">
      <alignment horizontal="center" vertical="top"/>
    </xf>
    <xf numFmtId="4" fontId="6" fillId="7" borderId="30" xfId="1" applyNumberFormat="1" applyFont="1" applyFill="1" applyBorder="1" applyAlignment="1">
      <alignment horizontal="right" vertical="top"/>
    </xf>
    <xf numFmtId="0" fontId="29" fillId="7" borderId="30" xfId="3" applyNumberFormat="1" applyFont="1" applyFill="1" applyBorder="1" applyAlignment="1">
      <alignment horizontal="center" vertical="top" wrapText="1"/>
    </xf>
    <xf numFmtId="0" fontId="29" fillId="7" borderId="31" xfId="3" applyNumberFormat="1" applyFont="1" applyFill="1" applyBorder="1" applyAlignment="1">
      <alignment horizontal="center" vertical="top" wrapText="1"/>
    </xf>
    <xf numFmtId="0" fontId="21" fillId="2" borderId="12" xfId="0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vertical="center" wrapText="1"/>
    </xf>
    <xf numFmtId="0" fontId="19" fillId="0" borderId="26" xfId="0" applyFont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164" fontId="8" fillId="0" borderId="22" xfId="0" applyNumberFormat="1" applyFont="1" applyBorder="1" applyAlignment="1">
      <alignment horizontal="left"/>
    </xf>
    <xf numFmtId="164" fontId="8" fillId="0" borderId="23" xfId="0" applyNumberFormat="1" applyFont="1" applyBorder="1" applyAlignment="1">
      <alignment horizontal="left"/>
    </xf>
    <xf numFmtId="0" fontId="24" fillId="0" borderId="1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5" fillId="5" borderId="1" xfId="2" applyFont="1" applyFill="1" applyBorder="1" applyAlignment="1">
      <alignment horizontal="center" vertical="center" wrapText="1"/>
    </xf>
    <xf numFmtId="0" fontId="25" fillId="5" borderId="2" xfId="2" applyFont="1" applyFill="1" applyBorder="1" applyAlignment="1">
      <alignment horizontal="center" vertical="center" wrapText="1"/>
    </xf>
    <xf numFmtId="0" fontId="25" fillId="5" borderId="3" xfId="2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3" borderId="15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</cellXfs>
  <cellStyles count="4">
    <cellStyle name="Currency" xfId="1" builtinId="4"/>
    <cellStyle name="Hyperlink" xfId="2" builtinId="8"/>
    <cellStyle name="Normal" xfId="0" builtinId="0"/>
    <cellStyle name="Normal 2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</xdr:row>
      <xdr:rowOff>0</xdr:rowOff>
    </xdr:from>
    <xdr:to>
      <xdr:col>0</xdr:col>
      <xdr:colOff>123825</xdr:colOff>
      <xdr:row>5</xdr:row>
      <xdr:rowOff>85725</xdr:rowOff>
    </xdr:to>
    <xdr:cxnSp macro="">
      <xdr:nvCxnSpPr>
        <xdr:cNvPr id="2" name="Straight Arrow Connector 1"/>
        <xdr:cNvCxnSpPr/>
      </xdr:nvCxnSpPr>
      <xdr:spPr>
        <a:xfrm>
          <a:off x="76200" y="1524000"/>
          <a:ext cx="47625" cy="1076325"/>
        </a:xfrm>
        <a:prstGeom prst="straightConnector1">
          <a:avLst/>
        </a:prstGeom>
        <a:ln w="79375">
          <a:gradFill flip="none" rotWithShape="1">
            <a:gsLst>
              <a:gs pos="13000">
                <a:srgbClr val="FFFF00"/>
              </a:gs>
              <a:gs pos="45000">
                <a:schemeClr val="accent1">
                  <a:lumMod val="45000"/>
                  <a:lumOff val="55000"/>
                </a:schemeClr>
              </a:gs>
              <a:gs pos="70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166688</xdr:colOff>
      <xdr:row>0</xdr:row>
      <xdr:rowOff>457199</xdr:rowOff>
    </xdr:from>
    <xdr:to>
      <xdr:col>17</xdr:col>
      <xdr:colOff>381002</xdr:colOff>
      <xdr:row>3</xdr:row>
      <xdr:rowOff>180975</xdr:rowOff>
    </xdr:to>
    <xdr:cxnSp macro="">
      <xdr:nvCxnSpPr>
        <xdr:cNvPr id="5" name="Elbow Connector 4"/>
        <xdr:cNvCxnSpPr/>
      </xdr:nvCxnSpPr>
      <xdr:spPr>
        <a:xfrm rot="10800000" flipV="1">
          <a:off x="1004888" y="457199"/>
          <a:ext cx="16406814" cy="1247776"/>
        </a:xfrm>
        <a:prstGeom prst="bentConnector2">
          <a:avLst/>
        </a:prstGeom>
        <a:ln w="635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66676</xdr:rowOff>
    </xdr:from>
    <xdr:to>
      <xdr:col>2</xdr:col>
      <xdr:colOff>0</xdr:colOff>
      <xdr:row>4</xdr:row>
      <xdr:rowOff>19050</xdr:rowOff>
    </xdr:to>
    <xdr:sp macro="" textlink="">
      <xdr:nvSpPr>
        <xdr:cNvPr id="6" name="Oval 5"/>
        <xdr:cNvSpPr/>
      </xdr:nvSpPr>
      <xdr:spPr>
        <a:xfrm>
          <a:off x="1143000" y="1590676"/>
          <a:ext cx="885825" cy="771524"/>
        </a:xfrm>
        <a:prstGeom prst="ellipse">
          <a:avLst/>
        </a:prstGeom>
        <a:noFill/>
        <a:ln w="444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361950</xdr:colOff>
      <xdr:row>0</xdr:row>
      <xdr:rowOff>438150</xdr:rowOff>
    </xdr:from>
    <xdr:to>
      <xdr:col>17</xdr:col>
      <xdr:colOff>404812</xdr:colOff>
      <xdr:row>3</xdr:row>
      <xdr:rowOff>47626</xdr:rowOff>
    </xdr:to>
    <xdr:cxnSp macro="">
      <xdr:nvCxnSpPr>
        <xdr:cNvPr id="7" name="Straight Connector 6"/>
        <xdr:cNvCxnSpPr>
          <a:endCxn id="3" idx="0"/>
        </xdr:cNvCxnSpPr>
      </xdr:nvCxnSpPr>
      <xdr:spPr>
        <a:xfrm>
          <a:off x="19726275" y="438150"/>
          <a:ext cx="42862" cy="1133476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19049</xdr:colOff>
      <xdr:row>3</xdr:row>
      <xdr:rowOff>47626</xdr:rowOff>
    </xdr:from>
    <xdr:to>
      <xdr:col>17</xdr:col>
      <xdr:colOff>790575</xdr:colOff>
      <xdr:row>3</xdr:row>
      <xdr:rowOff>809626</xdr:rowOff>
    </xdr:to>
    <xdr:sp macro="" textlink="">
      <xdr:nvSpPr>
        <xdr:cNvPr id="3" name="Oval 2"/>
        <xdr:cNvSpPr/>
      </xdr:nvSpPr>
      <xdr:spPr>
        <a:xfrm>
          <a:off x="19383374" y="1571626"/>
          <a:ext cx="771526" cy="762000"/>
        </a:xfrm>
        <a:prstGeom prst="ellipse">
          <a:avLst/>
        </a:prstGeom>
        <a:noFill/>
        <a:ln w="444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rapevine.laspositascollege.edu/pbc/documents/2016-14InstructionalAssistantAutomotive.pdf" TargetMode="External"/><Relationship Id="rId13" Type="http://schemas.openxmlformats.org/officeDocument/2006/relationships/hyperlink" Target="http://grapevine.laspositascollege.edu/pbc/documents/2016-19FinancialAidAdvisorIIScholarshipEmphasis.pdf" TargetMode="External"/><Relationship Id="rId18" Type="http://schemas.openxmlformats.org/officeDocument/2006/relationships/hyperlink" Target="http://grapevine.laspositascollege.edu/pbc/documents/2016-03CampusSafetyCommunicationsDispatcher.pdf" TargetMode="External"/><Relationship Id="rId3" Type="http://schemas.openxmlformats.org/officeDocument/2006/relationships/hyperlink" Target="http://grapevine.laspositascollege.edu/pbc/documents/2016-09CostumeLabTechnician.pdf" TargetMode="External"/><Relationship Id="rId21" Type="http://schemas.openxmlformats.org/officeDocument/2006/relationships/hyperlink" Target="http://grapevine.laspositascollege.edu/pbc/documents/2016-06InstructionalSystemsTech.pdf" TargetMode="External"/><Relationship Id="rId7" Type="http://schemas.openxmlformats.org/officeDocument/2006/relationships/hyperlink" Target="http://grapevine.laspositascollege.edu/pbc/documents/2016-13AthleticEligilityandSportsInfoSpec.pdf" TargetMode="External"/><Relationship Id="rId12" Type="http://schemas.openxmlformats.org/officeDocument/2006/relationships/hyperlink" Target="http://grapevine.laspositascollege.edu/pbc/documents/2016-18FinancialAidAdvisorIILoanSpecialist.pdf" TargetMode="External"/><Relationship Id="rId17" Type="http://schemas.openxmlformats.org/officeDocument/2006/relationships/hyperlink" Target="http://grapevine.laspositascollege.edu/pbc/documents/2016-02SecurityOfficer.pdf" TargetMode="External"/><Relationship Id="rId2" Type="http://schemas.openxmlformats.org/officeDocument/2006/relationships/hyperlink" Target="http://grapevine.laspositascollege.edu/pbc/documents/2016-08InstructionalAssistantMusic.pdf" TargetMode="External"/><Relationship Id="rId16" Type="http://schemas.openxmlformats.org/officeDocument/2006/relationships/hyperlink" Target="http://grapevine.laspositascollege.edu/pbc/documents/20152016NoninstructionalPositionRubric.pdf" TargetMode="External"/><Relationship Id="rId20" Type="http://schemas.openxmlformats.org/officeDocument/2006/relationships/hyperlink" Target="http://grapevine.laspositascollege.edu/pbc/documents/2016-05ComputerNetworkSupportSpecialistRqstB.pdf" TargetMode="External"/><Relationship Id="rId1" Type="http://schemas.openxmlformats.org/officeDocument/2006/relationships/hyperlink" Target="http://grapevine.laspositascollege.edu/pbc/documents/2016-07CurriculumandSchedulingSpecialist_000.pdf" TargetMode="External"/><Relationship Id="rId6" Type="http://schemas.openxmlformats.org/officeDocument/2006/relationships/hyperlink" Target="http://grapevine.laspositascollege.edu/pbc/documents/2016-12InstructionalAssistantSpeechForensics.pdf" TargetMode="External"/><Relationship Id="rId11" Type="http://schemas.openxmlformats.org/officeDocument/2006/relationships/hyperlink" Target="http://grapevine.laspositascollege.edu/pbc/documents/2016-17FinancialAidAdvisorIFrontDesk.pdf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http://grapevine.laspositascollege.edu/pbc/documents/2016-11InstructionalAssistantEnglish.pdf" TargetMode="External"/><Relationship Id="rId15" Type="http://schemas.openxmlformats.org/officeDocument/2006/relationships/hyperlink" Target="http://grapevine.laspositascollege.edu/pbc/documents/2016-21StudentServicesAsstTransferCareerCenter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grapevine.laspositascollege.edu/pbc/documents/2016-16SeniorInstructionalAssistantMath.pdf" TargetMode="External"/><Relationship Id="rId19" Type="http://schemas.openxmlformats.org/officeDocument/2006/relationships/hyperlink" Target="http://grapevine.laspositascollege.edu/pbc/documents/2016-04ComputerNetworkSupportSpecialistRqstA.pdf" TargetMode="External"/><Relationship Id="rId4" Type="http://schemas.openxmlformats.org/officeDocument/2006/relationships/hyperlink" Target="http://grapevine.laspositascollege.edu/pbc/documents/2016-10Accompanist.pdf" TargetMode="External"/><Relationship Id="rId9" Type="http://schemas.openxmlformats.org/officeDocument/2006/relationships/hyperlink" Target="http://grapevine.laspositascollege.edu/pbc/documents/2016-15ECDProfessionalDevelopCoordinator.pdf" TargetMode="External"/><Relationship Id="rId14" Type="http://schemas.openxmlformats.org/officeDocument/2006/relationships/hyperlink" Target="http://grapevine.laspositascollege.edu/pbc/documents/2016-20VeteransSpecialist.pdf" TargetMode="External"/><Relationship Id="rId22" Type="http://schemas.openxmlformats.org/officeDocument/2006/relationships/hyperlink" Target="http://grapevine.laspositascollege.edu/pbc/documents/2016-01FiscalCoordinato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0"/>
  <sheetViews>
    <sheetView tabSelected="1" topLeftCell="A15" zoomScaleNormal="100" workbookViewId="0">
      <pane xSplit="4" topLeftCell="N1" activePane="topRight" state="frozen"/>
      <selection pane="topRight" activeCell="B7" sqref="B7:B25"/>
    </sheetView>
  </sheetViews>
  <sheetFormatPr defaultRowHeight="15.75" x14ac:dyDescent="0.25"/>
  <cols>
    <col min="1" max="1" width="17.140625" style="10" customWidth="1"/>
    <col min="2" max="2" width="13.28515625" style="57" customWidth="1"/>
    <col min="3" max="3" width="41.7109375" style="9" customWidth="1"/>
    <col min="4" max="4" width="57.28515625" style="9" customWidth="1"/>
    <col min="5" max="5" width="8.5703125" style="9" customWidth="1"/>
    <col min="6" max="6" width="13.140625" style="9" customWidth="1"/>
    <col min="7" max="7" width="10.7109375" style="9" customWidth="1"/>
    <col min="8" max="8" width="9.42578125" style="9" customWidth="1"/>
    <col min="9" max="9" width="8.28515625" style="9" customWidth="1"/>
    <col min="10" max="10" width="17.140625" style="9" customWidth="1"/>
    <col min="11" max="11" width="17.5703125" style="9" customWidth="1"/>
    <col min="12" max="12" width="19.140625" style="9" customWidth="1"/>
    <col min="13" max="13" width="12" style="10" customWidth="1"/>
    <col min="14" max="14" width="11.42578125" style="20" customWidth="1"/>
    <col min="15" max="15" width="12.85546875" style="21" customWidth="1"/>
    <col min="16" max="16" width="11" style="10" customWidth="1"/>
    <col min="17" max="17" width="9.7109375" style="10" customWidth="1"/>
    <col min="18" max="18" width="12" style="14" customWidth="1"/>
    <col min="19" max="19" width="9.140625" style="1"/>
  </cols>
  <sheetData>
    <row r="1" spans="1:34" s="44" customFormat="1" ht="36" customHeight="1" thickTop="1" thickBot="1" x14ac:dyDescent="0.4">
      <c r="A1" s="90" t="s">
        <v>87</v>
      </c>
      <c r="B1" s="91"/>
      <c r="C1" s="91"/>
      <c r="D1" s="52" t="s">
        <v>91</v>
      </c>
      <c r="E1" s="42"/>
      <c r="F1" s="42"/>
      <c r="G1" s="42"/>
      <c r="H1" s="42"/>
      <c r="I1" s="42"/>
      <c r="J1" s="42"/>
      <c r="K1" s="92" t="s">
        <v>82</v>
      </c>
      <c r="L1" s="92"/>
      <c r="M1" s="92"/>
      <c r="N1" s="92"/>
      <c r="O1" s="92"/>
      <c r="P1" s="92"/>
      <c r="Q1" s="92"/>
      <c r="R1" s="93"/>
      <c r="S1" s="43"/>
    </row>
    <row r="2" spans="1:34" s="17" customFormat="1" ht="18" customHeight="1" thickTop="1" thickBot="1" x14ac:dyDescent="0.3">
      <c r="A2" s="94" t="s">
        <v>78</v>
      </c>
      <c r="B2" s="62"/>
      <c r="C2" s="107" t="s">
        <v>83</v>
      </c>
      <c r="D2" s="107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1"/>
    </row>
    <row r="3" spans="1:34" s="17" customFormat="1" ht="66" customHeight="1" thickBot="1" x14ac:dyDescent="0.25">
      <c r="A3" s="95"/>
      <c r="B3" s="63"/>
      <c r="C3" s="108"/>
      <c r="D3" s="109"/>
      <c r="E3" s="101" t="s">
        <v>85</v>
      </c>
      <c r="F3" s="102"/>
      <c r="G3" s="102"/>
      <c r="H3" s="102"/>
      <c r="I3" s="102"/>
      <c r="J3" s="102"/>
      <c r="K3" s="102"/>
      <c r="L3" s="103"/>
      <c r="M3" s="104" t="s">
        <v>79</v>
      </c>
      <c r="N3" s="105"/>
      <c r="O3" s="105"/>
      <c r="P3" s="105"/>
      <c r="Q3" s="106"/>
      <c r="R3" s="49"/>
    </row>
    <row r="4" spans="1:34" s="16" customFormat="1" ht="64.5" customHeight="1" thickBot="1" x14ac:dyDescent="0.35">
      <c r="A4" s="45" t="s">
        <v>71</v>
      </c>
      <c r="B4" s="65" t="s">
        <v>72</v>
      </c>
      <c r="C4" s="46" t="s">
        <v>0</v>
      </c>
      <c r="D4" s="47" t="s">
        <v>1</v>
      </c>
      <c r="E4" s="39" t="s">
        <v>2</v>
      </c>
      <c r="F4" s="40" t="s">
        <v>84</v>
      </c>
      <c r="G4" s="39" t="s">
        <v>3</v>
      </c>
      <c r="H4" s="39" t="s">
        <v>4</v>
      </c>
      <c r="I4" s="39" t="s">
        <v>57</v>
      </c>
      <c r="J4" s="41" t="s">
        <v>5</v>
      </c>
      <c r="K4" s="41" t="s">
        <v>6</v>
      </c>
      <c r="L4" s="41" t="s">
        <v>7</v>
      </c>
      <c r="M4" s="38" t="s">
        <v>73</v>
      </c>
      <c r="N4" s="28" t="s">
        <v>74</v>
      </c>
      <c r="O4" s="28" t="s">
        <v>75</v>
      </c>
      <c r="P4" s="28" t="s">
        <v>76</v>
      </c>
      <c r="Q4" s="28" t="s">
        <v>77</v>
      </c>
      <c r="R4" s="50" t="s">
        <v>80</v>
      </c>
    </row>
    <row r="5" spans="1:34" s="16" customFormat="1" ht="13.5" customHeight="1" thickBot="1" x14ac:dyDescent="0.25">
      <c r="A5" s="29"/>
      <c r="B5" s="64"/>
      <c r="C5" s="30"/>
      <c r="D5" s="30"/>
      <c r="E5" s="30"/>
      <c r="F5" s="30"/>
      <c r="G5" s="30"/>
      <c r="H5" s="30"/>
      <c r="I5" s="30"/>
      <c r="J5" s="30"/>
      <c r="K5" s="30"/>
      <c r="L5" s="31"/>
      <c r="M5" s="15" t="s">
        <v>66</v>
      </c>
      <c r="N5" s="15" t="s">
        <v>67</v>
      </c>
      <c r="O5" s="15" t="s">
        <v>67</v>
      </c>
      <c r="P5" s="15" t="s">
        <v>68</v>
      </c>
      <c r="Q5" s="15" t="s">
        <v>69</v>
      </c>
      <c r="R5" s="51" t="s">
        <v>70</v>
      </c>
    </row>
    <row r="6" spans="1:34" s="4" customFormat="1" ht="36.75" customHeight="1" thickBot="1" x14ac:dyDescent="0.35">
      <c r="A6" s="78" t="s">
        <v>8</v>
      </c>
      <c r="B6" s="72">
        <f>_xlfn.RANK.EQ(R6,$R$5:$R$25)</f>
        <v>1</v>
      </c>
      <c r="C6" s="22" t="s">
        <v>88</v>
      </c>
      <c r="D6" s="23" t="s">
        <v>90</v>
      </c>
      <c r="E6" s="53">
        <v>44</v>
      </c>
      <c r="F6" s="54" t="s">
        <v>32</v>
      </c>
      <c r="G6" s="55">
        <v>1</v>
      </c>
      <c r="H6" s="53">
        <v>40</v>
      </c>
      <c r="I6" s="53">
        <v>12</v>
      </c>
      <c r="J6" s="56">
        <v>61979</v>
      </c>
      <c r="K6" s="56">
        <v>30989.5</v>
      </c>
      <c r="L6" s="56">
        <v>92968.5</v>
      </c>
      <c r="M6" s="26"/>
      <c r="N6" s="26"/>
      <c r="O6" s="26"/>
      <c r="P6" s="26"/>
      <c r="Q6" s="27"/>
      <c r="R6" s="36">
        <f>SUM(M6:Q6)</f>
        <v>0</v>
      </c>
      <c r="S6" s="2"/>
      <c r="T6" s="3"/>
      <c r="AH6" s="5"/>
    </row>
    <row r="7" spans="1:34" s="4" customFormat="1" ht="35.1" customHeight="1" thickBot="1" x14ac:dyDescent="0.35">
      <c r="A7" s="78" t="s">
        <v>9</v>
      </c>
      <c r="B7" s="72">
        <f t="shared" ref="B7:B25" si="0">_xlfn.RANK.EQ(R7,$R$5:$R$25)</f>
        <v>1</v>
      </c>
      <c r="C7" s="22" t="s">
        <v>62</v>
      </c>
      <c r="D7" s="23" t="s">
        <v>30</v>
      </c>
      <c r="E7" s="54">
        <v>37</v>
      </c>
      <c r="F7" s="54" t="s">
        <v>32</v>
      </c>
      <c r="G7" s="55">
        <v>1</v>
      </c>
      <c r="H7" s="53">
        <v>40</v>
      </c>
      <c r="I7" s="53">
        <v>12</v>
      </c>
      <c r="J7" s="56">
        <v>52075</v>
      </c>
      <c r="K7" s="56">
        <v>26037.5</v>
      </c>
      <c r="L7" s="56">
        <f>SUM(J7:K7)</f>
        <v>78112.5</v>
      </c>
      <c r="M7" s="24"/>
      <c r="N7" s="24"/>
      <c r="O7" s="24"/>
      <c r="P7" s="24"/>
      <c r="Q7" s="25"/>
      <c r="R7" s="37">
        <f>SUM(M7:Q7)</f>
        <v>0</v>
      </c>
      <c r="S7" s="2"/>
      <c r="T7" s="3"/>
      <c r="AH7" s="5"/>
    </row>
    <row r="8" spans="1:34" s="4" customFormat="1" ht="35.1" customHeight="1" thickBot="1" x14ac:dyDescent="0.35">
      <c r="A8" s="78" t="s">
        <v>10</v>
      </c>
      <c r="B8" s="72">
        <f t="shared" si="0"/>
        <v>1</v>
      </c>
      <c r="C8" s="22" t="s">
        <v>62</v>
      </c>
      <c r="D8" s="23" t="s">
        <v>29</v>
      </c>
      <c r="E8" s="53">
        <v>29</v>
      </c>
      <c r="F8" s="54" t="s">
        <v>32</v>
      </c>
      <c r="G8" s="55">
        <v>1</v>
      </c>
      <c r="H8" s="53">
        <v>40</v>
      </c>
      <c r="I8" s="53">
        <v>12</v>
      </c>
      <c r="J8" s="56">
        <v>42715</v>
      </c>
      <c r="K8" s="56">
        <v>21357.5</v>
      </c>
      <c r="L8" s="56">
        <f>SUM(J8:K8)</f>
        <v>64072.5</v>
      </c>
      <c r="M8" s="24"/>
      <c r="N8" s="24"/>
      <c r="O8" s="24"/>
      <c r="P8" s="24"/>
      <c r="Q8" s="25"/>
      <c r="R8" s="37">
        <f t="shared" ref="R8:R25" si="1">SUM(M8:Q8)</f>
        <v>0</v>
      </c>
      <c r="S8" s="2"/>
      <c r="T8" s="3"/>
      <c r="AH8" s="5"/>
    </row>
    <row r="9" spans="1:34" s="4" customFormat="1" ht="35.1" customHeight="1" thickBot="1" x14ac:dyDescent="0.35">
      <c r="A9" s="78" t="s">
        <v>11</v>
      </c>
      <c r="B9" s="72">
        <f t="shared" si="0"/>
        <v>1</v>
      </c>
      <c r="C9" s="22" t="s">
        <v>92</v>
      </c>
      <c r="D9" s="23" t="s">
        <v>47</v>
      </c>
      <c r="E9" s="54">
        <v>50</v>
      </c>
      <c r="F9" s="54" t="s">
        <v>32</v>
      </c>
      <c r="G9" s="55">
        <v>1</v>
      </c>
      <c r="H9" s="53">
        <v>40</v>
      </c>
      <c r="I9" s="53">
        <v>12</v>
      </c>
      <c r="J9" s="56">
        <v>71818</v>
      </c>
      <c r="K9" s="56">
        <v>35909</v>
      </c>
      <c r="L9" s="56">
        <f>SUM(J9:K9)</f>
        <v>107727</v>
      </c>
      <c r="M9" s="24"/>
      <c r="N9" s="24"/>
      <c r="O9" s="24"/>
      <c r="P9" s="24"/>
      <c r="Q9" s="25"/>
      <c r="R9" s="37">
        <f t="shared" si="1"/>
        <v>0</v>
      </c>
      <c r="S9" s="2"/>
      <c r="T9" s="3"/>
      <c r="AH9" s="5"/>
    </row>
    <row r="10" spans="1:34" s="4" customFormat="1" ht="35.1" customHeight="1" thickBot="1" x14ac:dyDescent="0.35">
      <c r="A10" s="78" t="s">
        <v>12</v>
      </c>
      <c r="B10" s="72">
        <f t="shared" si="0"/>
        <v>1</v>
      </c>
      <c r="C10" s="22" t="s">
        <v>92</v>
      </c>
      <c r="D10" s="23" t="s">
        <v>48</v>
      </c>
      <c r="E10" s="54">
        <v>50</v>
      </c>
      <c r="F10" s="54" t="s">
        <v>32</v>
      </c>
      <c r="G10" s="55">
        <v>1</v>
      </c>
      <c r="H10" s="53">
        <v>40</v>
      </c>
      <c r="I10" s="53">
        <v>12</v>
      </c>
      <c r="J10" s="56">
        <v>71818</v>
      </c>
      <c r="K10" s="56">
        <v>35909</v>
      </c>
      <c r="L10" s="56">
        <f t="shared" ref="L10:L24" si="2">SUM(J10:K10)</f>
        <v>107727</v>
      </c>
      <c r="M10" s="24"/>
      <c r="N10" s="24"/>
      <c r="O10" s="24"/>
      <c r="P10" s="24"/>
      <c r="Q10" s="25"/>
      <c r="R10" s="37">
        <f>SUM(M10:Q10)</f>
        <v>0</v>
      </c>
      <c r="S10" s="2"/>
      <c r="T10" s="3"/>
      <c r="AH10" s="5"/>
    </row>
    <row r="11" spans="1:34" s="60" customFormat="1" ht="35.1" customHeight="1" thickBot="1" x14ac:dyDescent="0.35">
      <c r="A11" s="79" t="s">
        <v>13</v>
      </c>
      <c r="B11" s="72">
        <f t="shared" si="0"/>
        <v>1</v>
      </c>
      <c r="C11" s="66" t="s">
        <v>92</v>
      </c>
      <c r="D11" s="67" t="s">
        <v>46</v>
      </c>
      <c r="E11" s="69" t="s">
        <v>97</v>
      </c>
      <c r="F11" s="69" t="s">
        <v>94</v>
      </c>
      <c r="G11" s="70">
        <v>1</v>
      </c>
      <c r="H11" s="68">
        <v>40</v>
      </c>
      <c r="I11" s="68">
        <v>12</v>
      </c>
      <c r="J11" s="71">
        <v>33384</v>
      </c>
      <c r="K11" s="71">
        <v>16600</v>
      </c>
      <c r="L11" s="71">
        <f t="shared" si="2"/>
        <v>49984</v>
      </c>
      <c r="M11" s="24"/>
      <c r="N11" s="24"/>
      <c r="O11" s="24"/>
      <c r="P11" s="24"/>
      <c r="Q11" s="25"/>
      <c r="R11" s="37">
        <f t="shared" si="1"/>
        <v>0</v>
      </c>
      <c r="S11" s="59"/>
      <c r="T11" s="3"/>
      <c r="AH11" s="61"/>
    </row>
    <row r="12" spans="1:34" s="4" customFormat="1" ht="35.1" customHeight="1" thickBot="1" x14ac:dyDescent="0.35">
      <c r="A12" s="78" t="s">
        <v>14</v>
      </c>
      <c r="B12" s="72">
        <f t="shared" si="0"/>
        <v>1</v>
      </c>
      <c r="C12" s="22" t="s">
        <v>89</v>
      </c>
      <c r="D12" s="23" t="s">
        <v>31</v>
      </c>
      <c r="E12" s="53">
        <v>37</v>
      </c>
      <c r="F12" s="54" t="s">
        <v>32</v>
      </c>
      <c r="G12" s="55">
        <v>1</v>
      </c>
      <c r="H12" s="53">
        <v>40</v>
      </c>
      <c r="I12" s="53">
        <v>12</v>
      </c>
      <c r="J12" s="56">
        <v>52075</v>
      </c>
      <c r="K12" s="56">
        <v>26037.5</v>
      </c>
      <c r="L12" s="56">
        <f t="shared" si="2"/>
        <v>78112.5</v>
      </c>
      <c r="M12" s="24"/>
      <c r="N12" s="24"/>
      <c r="O12" s="24"/>
      <c r="P12" s="24"/>
      <c r="Q12" s="25"/>
      <c r="R12" s="37">
        <f t="shared" si="1"/>
        <v>0</v>
      </c>
      <c r="S12" s="2"/>
      <c r="T12" s="3"/>
      <c r="AH12" s="5"/>
    </row>
    <row r="13" spans="1:34" s="4" customFormat="1" ht="35.1" customHeight="1" thickBot="1" x14ac:dyDescent="0.35">
      <c r="A13" s="78" t="s">
        <v>15</v>
      </c>
      <c r="B13" s="72">
        <f t="shared" si="0"/>
        <v>1</v>
      </c>
      <c r="C13" s="22" t="s">
        <v>34</v>
      </c>
      <c r="D13" s="23" t="s">
        <v>35</v>
      </c>
      <c r="E13" s="53">
        <v>27</v>
      </c>
      <c r="F13" s="54" t="s">
        <v>32</v>
      </c>
      <c r="G13" s="55">
        <v>0.5</v>
      </c>
      <c r="H13" s="53">
        <v>20</v>
      </c>
      <c r="I13" s="53">
        <v>10</v>
      </c>
      <c r="J13" s="56">
        <v>16937</v>
      </c>
      <c r="K13" s="56">
        <v>8469</v>
      </c>
      <c r="L13" s="56">
        <f t="shared" si="2"/>
        <v>25406</v>
      </c>
      <c r="M13" s="24"/>
      <c r="N13" s="24"/>
      <c r="O13" s="24"/>
      <c r="P13" s="24"/>
      <c r="Q13" s="25"/>
      <c r="R13" s="37">
        <f t="shared" si="1"/>
        <v>0</v>
      </c>
      <c r="S13" s="2"/>
      <c r="T13" s="3"/>
      <c r="AH13" s="5"/>
    </row>
    <row r="14" spans="1:34" s="4" customFormat="1" ht="35.1" customHeight="1" thickBot="1" x14ac:dyDescent="0.35">
      <c r="A14" s="78" t="s">
        <v>16</v>
      </c>
      <c r="B14" s="72">
        <f t="shared" si="0"/>
        <v>1</v>
      </c>
      <c r="C14" s="22" t="s">
        <v>36</v>
      </c>
      <c r="D14" s="23" t="s">
        <v>37</v>
      </c>
      <c r="E14" s="53">
        <v>33</v>
      </c>
      <c r="F14" s="54" t="s">
        <v>32</v>
      </c>
      <c r="G14" s="55">
        <v>0.5</v>
      </c>
      <c r="H14" s="53">
        <v>20</v>
      </c>
      <c r="I14" s="53">
        <v>10</v>
      </c>
      <c r="J14" s="56">
        <v>23457</v>
      </c>
      <c r="K14" s="56">
        <v>11773.5</v>
      </c>
      <c r="L14" s="56">
        <f t="shared" si="2"/>
        <v>35230.5</v>
      </c>
      <c r="M14" s="24"/>
      <c r="N14" s="24"/>
      <c r="O14" s="24"/>
      <c r="P14" s="24"/>
      <c r="Q14" s="25"/>
      <c r="R14" s="37">
        <f t="shared" si="1"/>
        <v>0</v>
      </c>
      <c r="S14" s="2"/>
      <c r="T14" s="3"/>
      <c r="AH14" s="5"/>
    </row>
    <row r="15" spans="1:34" s="4" customFormat="1" ht="35.1" customHeight="1" thickBot="1" x14ac:dyDescent="0.35">
      <c r="A15" s="78" t="s">
        <v>17</v>
      </c>
      <c r="B15" s="72">
        <f t="shared" si="0"/>
        <v>1</v>
      </c>
      <c r="C15" s="22" t="s">
        <v>44</v>
      </c>
      <c r="D15" s="23" t="s">
        <v>41</v>
      </c>
      <c r="E15" s="53">
        <v>37</v>
      </c>
      <c r="F15" s="54" t="s">
        <v>32</v>
      </c>
      <c r="G15" s="55">
        <v>0.5</v>
      </c>
      <c r="H15" s="53">
        <v>20</v>
      </c>
      <c r="I15" s="53">
        <v>11</v>
      </c>
      <c r="J15" s="56">
        <v>23868</v>
      </c>
      <c r="K15" s="56">
        <v>11934</v>
      </c>
      <c r="L15" s="56">
        <f t="shared" si="2"/>
        <v>35802</v>
      </c>
      <c r="M15" s="24"/>
      <c r="N15" s="24"/>
      <c r="O15" s="24"/>
      <c r="P15" s="24"/>
      <c r="Q15" s="25"/>
      <c r="R15" s="37">
        <f>SUM(M15:Q15)</f>
        <v>0</v>
      </c>
      <c r="S15" s="2"/>
      <c r="T15" s="3"/>
      <c r="AH15" s="5"/>
    </row>
    <row r="16" spans="1:34" s="4" customFormat="1" ht="35.1" customHeight="1" thickBot="1" x14ac:dyDescent="0.35">
      <c r="A16" s="78" t="s">
        <v>19</v>
      </c>
      <c r="B16" s="72">
        <f t="shared" si="0"/>
        <v>1</v>
      </c>
      <c r="C16" s="22" t="s">
        <v>38</v>
      </c>
      <c r="D16" s="23" t="s">
        <v>40</v>
      </c>
      <c r="E16" s="53">
        <v>27</v>
      </c>
      <c r="F16" s="54" t="s">
        <v>32</v>
      </c>
      <c r="G16" s="55">
        <v>0.45</v>
      </c>
      <c r="H16" s="53">
        <v>18</v>
      </c>
      <c r="I16" s="53">
        <v>10</v>
      </c>
      <c r="J16" s="56">
        <v>15243</v>
      </c>
      <c r="K16" s="56">
        <v>1524</v>
      </c>
      <c r="L16" s="56">
        <f t="shared" si="2"/>
        <v>16767</v>
      </c>
      <c r="M16" s="24"/>
      <c r="N16" s="24"/>
      <c r="O16" s="24"/>
      <c r="P16" s="24"/>
      <c r="Q16" s="25"/>
      <c r="R16" s="37">
        <f>SUM(M16:Q16)</f>
        <v>0</v>
      </c>
      <c r="S16" s="2"/>
      <c r="T16" s="3"/>
      <c r="AH16" s="5"/>
    </row>
    <row r="17" spans="1:34" s="4" customFormat="1" ht="39" customHeight="1" thickBot="1" x14ac:dyDescent="0.35">
      <c r="A17" s="78" t="s">
        <v>20</v>
      </c>
      <c r="B17" s="72">
        <f t="shared" si="0"/>
        <v>1</v>
      </c>
      <c r="C17" s="22" t="s">
        <v>43</v>
      </c>
      <c r="D17" s="23" t="s">
        <v>95</v>
      </c>
      <c r="E17" s="54">
        <v>30</v>
      </c>
      <c r="F17" s="54" t="s">
        <v>32</v>
      </c>
      <c r="G17" s="55">
        <v>0.75</v>
      </c>
      <c r="H17" s="53">
        <v>30</v>
      </c>
      <c r="I17" s="53">
        <v>10</v>
      </c>
      <c r="J17" s="56">
        <v>27392</v>
      </c>
      <c r="K17" s="56">
        <v>13696</v>
      </c>
      <c r="L17" s="56">
        <f t="shared" si="2"/>
        <v>41088</v>
      </c>
      <c r="M17" s="24"/>
      <c r="N17" s="24"/>
      <c r="O17" s="24"/>
      <c r="P17" s="24"/>
      <c r="Q17" s="25"/>
      <c r="R17" s="37">
        <f t="shared" si="1"/>
        <v>0</v>
      </c>
      <c r="S17" s="2"/>
      <c r="T17" s="3"/>
      <c r="AH17" s="5"/>
    </row>
    <row r="18" spans="1:34" s="4" customFormat="1" ht="35.1" customHeight="1" thickBot="1" x14ac:dyDescent="0.35">
      <c r="A18" s="78" t="s">
        <v>21</v>
      </c>
      <c r="B18" s="72">
        <f t="shared" si="0"/>
        <v>1</v>
      </c>
      <c r="C18" s="22" t="s">
        <v>58</v>
      </c>
      <c r="D18" s="23" t="s">
        <v>53</v>
      </c>
      <c r="E18" s="54">
        <v>34</v>
      </c>
      <c r="F18" s="54" t="s">
        <v>60</v>
      </c>
      <c r="G18" s="55">
        <v>1</v>
      </c>
      <c r="H18" s="53">
        <v>40</v>
      </c>
      <c r="I18" s="53">
        <v>12</v>
      </c>
      <c r="J18" s="56">
        <v>29505</v>
      </c>
      <c r="K18" s="56">
        <v>22720</v>
      </c>
      <c r="L18" s="56">
        <f>SUM(J18:K18)</f>
        <v>52225</v>
      </c>
      <c r="M18" s="24"/>
      <c r="N18" s="24"/>
      <c r="O18" s="24"/>
      <c r="P18" s="24"/>
      <c r="Q18" s="25"/>
      <c r="R18" s="37">
        <f t="shared" si="1"/>
        <v>0</v>
      </c>
      <c r="S18" s="2"/>
      <c r="T18" s="3"/>
      <c r="AH18" s="5"/>
    </row>
    <row r="19" spans="1:34" s="4" customFormat="1" ht="35.1" customHeight="1" thickBot="1" x14ac:dyDescent="0.35">
      <c r="A19" s="78" t="s">
        <v>22</v>
      </c>
      <c r="B19" s="72">
        <f t="shared" si="0"/>
        <v>1</v>
      </c>
      <c r="C19" s="22" t="s">
        <v>54</v>
      </c>
      <c r="D19" s="23" t="s">
        <v>55</v>
      </c>
      <c r="E19" s="69" t="s">
        <v>99</v>
      </c>
      <c r="F19" s="54" t="s">
        <v>56</v>
      </c>
      <c r="G19" s="55">
        <v>1</v>
      </c>
      <c r="H19" s="53">
        <v>40</v>
      </c>
      <c r="I19" s="53">
        <v>12</v>
      </c>
      <c r="J19" s="56">
        <v>34804</v>
      </c>
      <c r="K19" s="56">
        <v>17402</v>
      </c>
      <c r="L19" s="56">
        <f>SUM(J19:K19)</f>
        <v>52206</v>
      </c>
      <c r="M19" s="24"/>
      <c r="N19" s="24"/>
      <c r="O19" s="24"/>
      <c r="P19" s="24"/>
      <c r="Q19" s="25"/>
      <c r="R19" s="37">
        <f t="shared" si="1"/>
        <v>0</v>
      </c>
      <c r="S19" s="2"/>
      <c r="T19" s="3"/>
      <c r="AH19" s="5"/>
    </row>
    <row r="20" spans="1:34" s="4" customFormat="1" ht="35.1" customHeight="1" thickBot="1" x14ac:dyDescent="0.35">
      <c r="A20" s="78" t="s">
        <v>23</v>
      </c>
      <c r="B20" s="72">
        <f t="shared" si="0"/>
        <v>1</v>
      </c>
      <c r="C20" s="22" t="s">
        <v>42</v>
      </c>
      <c r="D20" s="23" t="s">
        <v>45</v>
      </c>
      <c r="E20" s="54">
        <v>37</v>
      </c>
      <c r="F20" s="54" t="s">
        <v>32</v>
      </c>
      <c r="G20" s="55">
        <v>0.8</v>
      </c>
      <c r="H20" s="53">
        <v>32</v>
      </c>
      <c r="I20" s="53">
        <v>12</v>
      </c>
      <c r="J20" s="56">
        <v>41660</v>
      </c>
      <c r="K20" s="56">
        <v>20830</v>
      </c>
      <c r="L20" s="56">
        <f>SUM(J20:K20)</f>
        <v>62490</v>
      </c>
      <c r="M20" s="24"/>
      <c r="N20" s="24"/>
      <c r="O20" s="24"/>
      <c r="P20" s="24"/>
      <c r="Q20" s="25"/>
      <c r="R20" s="37">
        <f t="shared" si="1"/>
        <v>0</v>
      </c>
      <c r="S20" s="2"/>
      <c r="T20" s="3"/>
      <c r="AH20" s="5"/>
    </row>
    <row r="21" spans="1:34" s="4" customFormat="1" ht="35.1" customHeight="1" thickBot="1" x14ac:dyDescent="0.35">
      <c r="A21" s="78" t="s">
        <v>24</v>
      </c>
      <c r="B21" s="72">
        <f t="shared" si="0"/>
        <v>1</v>
      </c>
      <c r="C21" s="22" t="s">
        <v>63</v>
      </c>
      <c r="D21" s="23" t="s">
        <v>49</v>
      </c>
      <c r="E21" s="53">
        <v>32</v>
      </c>
      <c r="F21" s="54" t="s">
        <v>32</v>
      </c>
      <c r="G21" s="55">
        <v>1</v>
      </c>
      <c r="H21" s="53">
        <v>40</v>
      </c>
      <c r="I21" s="53">
        <v>12</v>
      </c>
      <c r="J21" s="56">
        <v>45929</v>
      </c>
      <c r="K21" s="56">
        <v>22964.5</v>
      </c>
      <c r="L21" s="56">
        <f t="shared" si="2"/>
        <v>68893.5</v>
      </c>
      <c r="M21" s="24"/>
      <c r="N21" s="24"/>
      <c r="O21" s="24"/>
      <c r="P21" s="24"/>
      <c r="Q21" s="25"/>
      <c r="R21" s="37">
        <f t="shared" si="1"/>
        <v>0</v>
      </c>
      <c r="S21" s="2"/>
      <c r="T21" s="3"/>
      <c r="AH21" s="5"/>
    </row>
    <row r="22" spans="1:34" s="4" customFormat="1" ht="35.1" customHeight="1" thickBot="1" x14ac:dyDescent="0.35">
      <c r="A22" s="78" t="s">
        <v>25</v>
      </c>
      <c r="B22" s="72">
        <f t="shared" si="0"/>
        <v>1</v>
      </c>
      <c r="C22" s="22" t="s">
        <v>63</v>
      </c>
      <c r="D22" s="23" t="s">
        <v>50</v>
      </c>
      <c r="E22" s="53">
        <v>35</v>
      </c>
      <c r="F22" s="54" t="s">
        <v>32</v>
      </c>
      <c r="G22" s="55">
        <v>1</v>
      </c>
      <c r="H22" s="53">
        <v>40</v>
      </c>
      <c r="I22" s="53">
        <v>12</v>
      </c>
      <c r="J22" s="56">
        <v>49569</v>
      </c>
      <c r="K22" s="56">
        <v>24784.5</v>
      </c>
      <c r="L22" s="56">
        <f t="shared" si="2"/>
        <v>74353.5</v>
      </c>
      <c r="M22" s="24"/>
      <c r="N22" s="24"/>
      <c r="O22" s="24"/>
      <c r="P22" s="24"/>
      <c r="Q22" s="25"/>
      <c r="R22" s="37">
        <f t="shared" si="1"/>
        <v>0</v>
      </c>
      <c r="S22" s="2"/>
      <c r="T22" s="3"/>
      <c r="AH22" s="5"/>
    </row>
    <row r="23" spans="1:34" s="4" customFormat="1" ht="35.1" customHeight="1" thickBot="1" x14ac:dyDescent="0.35">
      <c r="A23" s="78" t="s">
        <v>26</v>
      </c>
      <c r="B23" s="72">
        <f t="shared" si="0"/>
        <v>1</v>
      </c>
      <c r="C23" s="22" t="s">
        <v>63</v>
      </c>
      <c r="D23" s="23" t="s">
        <v>51</v>
      </c>
      <c r="E23" s="54">
        <v>35</v>
      </c>
      <c r="F23" s="54" t="s">
        <v>32</v>
      </c>
      <c r="G23" s="55">
        <v>1</v>
      </c>
      <c r="H23" s="53">
        <v>40</v>
      </c>
      <c r="I23" s="53">
        <v>12</v>
      </c>
      <c r="J23" s="56">
        <v>49569</v>
      </c>
      <c r="K23" s="56">
        <v>27784.5</v>
      </c>
      <c r="L23" s="56">
        <f t="shared" si="2"/>
        <v>77353.5</v>
      </c>
      <c r="M23" s="24"/>
      <c r="N23" s="24"/>
      <c r="O23" s="24"/>
      <c r="P23" s="24"/>
      <c r="Q23" s="25"/>
      <c r="R23" s="37">
        <f t="shared" si="1"/>
        <v>0</v>
      </c>
      <c r="S23" s="2"/>
      <c r="T23" s="3"/>
      <c r="AH23" s="5"/>
    </row>
    <row r="24" spans="1:34" s="4" customFormat="1" ht="35.1" customHeight="1" thickBot="1" x14ac:dyDescent="0.35">
      <c r="A24" s="78" t="s">
        <v>27</v>
      </c>
      <c r="B24" s="72">
        <f t="shared" si="0"/>
        <v>1</v>
      </c>
      <c r="C24" s="22" t="s">
        <v>64</v>
      </c>
      <c r="D24" s="23" t="s">
        <v>52</v>
      </c>
      <c r="E24" s="54">
        <v>35</v>
      </c>
      <c r="F24" s="54" t="s">
        <v>32</v>
      </c>
      <c r="G24" s="55">
        <v>1</v>
      </c>
      <c r="H24" s="53">
        <v>40</v>
      </c>
      <c r="I24" s="53">
        <v>12</v>
      </c>
      <c r="J24" s="56">
        <v>49569</v>
      </c>
      <c r="K24" s="56">
        <v>24784.5</v>
      </c>
      <c r="L24" s="56">
        <f t="shared" si="2"/>
        <v>74353.5</v>
      </c>
      <c r="M24" s="24"/>
      <c r="N24" s="24"/>
      <c r="O24" s="24"/>
      <c r="P24" s="24"/>
      <c r="Q24" s="25"/>
      <c r="R24" s="37">
        <f t="shared" si="1"/>
        <v>0</v>
      </c>
      <c r="S24" s="2"/>
      <c r="T24" s="3"/>
      <c r="AH24" s="5"/>
    </row>
    <row r="25" spans="1:34" s="4" customFormat="1" ht="35.1" customHeight="1" thickBot="1" x14ac:dyDescent="0.35">
      <c r="A25" s="78" t="s">
        <v>28</v>
      </c>
      <c r="B25" s="72">
        <f t="shared" si="0"/>
        <v>1</v>
      </c>
      <c r="C25" s="22" t="s">
        <v>65</v>
      </c>
      <c r="D25" s="23" t="s">
        <v>33</v>
      </c>
      <c r="E25" s="53">
        <v>32</v>
      </c>
      <c r="F25" s="54" t="s">
        <v>32</v>
      </c>
      <c r="G25" s="55">
        <v>1</v>
      </c>
      <c r="H25" s="53">
        <v>40</v>
      </c>
      <c r="I25" s="53">
        <v>12</v>
      </c>
      <c r="J25" s="56">
        <v>45929</v>
      </c>
      <c r="K25" s="56">
        <v>22964.5</v>
      </c>
      <c r="L25" s="56">
        <f>SUM(J25:K25)</f>
        <v>68893.5</v>
      </c>
      <c r="M25" s="24"/>
      <c r="N25" s="24"/>
      <c r="O25" s="24"/>
      <c r="P25" s="24"/>
      <c r="Q25" s="25"/>
      <c r="R25" s="37">
        <f t="shared" si="1"/>
        <v>0</v>
      </c>
      <c r="S25" s="2"/>
      <c r="T25" s="3"/>
      <c r="AH25" s="5"/>
    </row>
    <row r="26" spans="1:34" s="12" customFormat="1" ht="49.5" customHeight="1" thickBot="1" x14ac:dyDescent="0.35">
      <c r="A26" s="99" t="s">
        <v>81</v>
      </c>
      <c r="B26" s="100"/>
      <c r="C26" s="100"/>
      <c r="D26" s="100"/>
      <c r="E26" s="48"/>
      <c r="F26" s="33"/>
      <c r="G26" s="32"/>
      <c r="H26" s="48" t="s">
        <v>86</v>
      </c>
      <c r="I26" s="34"/>
      <c r="J26" s="35">
        <f>SUM(J6:J25)</f>
        <v>839295</v>
      </c>
      <c r="K26" s="35">
        <f>SUM(K6:K25)</f>
        <v>424471</v>
      </c>
      <c r="L26" s="35">
        <f>SUM(L6:L25)</f>
        <v>1263766</v>
      </c>
      <c r="M26" s="96" t="s">
        <v>100</v>
      </c>
      <c r="N26" s="97"/>
      <c r="O26" s="97"/>
      <c r="P26" s="97"/>
      <c r="Q26" s="97"/>
      <c r="R26" s="98"/>
      <c r="S26" s="11"/>
    </row>
    <row r="27" spans="1:34" ht="17.25" thickTop="1" thickBot="1" x14ac:dyDescent="0.3">
      <c r="A27" s="6"/>
      <c r="B27" s="58"/>
      <c r="C27" s="7"/>
      <c r="D27" s="8"/>
      <c r="E27" s="8"/>
      <c r="F27" s="8"/>
      <c r="G27" s="8"/>
      <c r="H27" s="8"/>
      <c r="I27" s="8"/>
      <c r="J27" s="8"/>
      <c r="K27" s="8"/>
      <c r="L27" s="8"/>
      <c r="M27" s="6"/>
      <c r="N27" s="18"/>
      <c r="O27" s="19"/>
      <c r="P27" s="6"/>
      <c r="Q27" s="6"/>
      <c r="R27" s="13"/>
    </row>
    <row r="28" spans="1:34" s="4" customFormat="1" ht="21.75" customHeight="1" thickTop="1" thickBot="1" x14ac:dyDescent="0.25">
      <c r="A28" s="73" t="s">
        <v>93</v>
      </c>
      <c r="B28" s="74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6"/>
      <c r="N28" s="75"/>
      <c r="O28" s="76"/>
      <c r="P28" s="76"/>
      <c r="Q28" s="76"/>
      <c r="R28" s="77"/>
      <c r="S28" s="2"/>
    </row>
    <row r="29" spans="1:34" s="4" customFormat="1" ht="35.1" customHeight="1" thickBot="1" x14ac:dyDescent="0.25">
      <c r="A29" s="80" t="s">
        <v>18</v>
      </c>
      <c r="B29" s="81" t="s">
        <v>96</v>
      </c>
      <c r="C29" s="82" t="s">
        <v>39</v>
      </c>
      <c r="D29" s="83" t="s">
        <v>59</v>
      </c>
      <c r="E29" s="84" t="s">
        <v>98</v>
      </c>
      <c r="F29" s="84" t="s">
        <v>61</v>
      </c>
      <c r="G29" s="85">
        <v>0.75</v>
      </c>
      <c r="H29" s="86">
        <v>30</v>
      </c>
      <c r="I29" s="86">
        <v>10</v>
      </c>
      <c r="J29" s="87">
        <v>16114</v>
      </c>
      <c r="K29" s="87">
        <v>13697</v>
      </c>
      <c r="L29" s="87">
        <f>SUM(J29:K29)</f>
        <v>29811</v>
      </c>
      <c r="M29" s="88" t="s">
        <v>96</v>
      </c>
      <c r="N29" s="88" t="s">
        <v>96</v>
      </c>
      <c r="O29" s="88" t="s">
        <v>96</v>
      </c>
      <c r="P29" s="88" t="s">
        <v>96</v>
      </c>
      <c r="Q29" s="88" t="s">
        <v>96</v>
      </c>
      <c r="R29" s="89" t="s">
        <v>96</v>
      </c>
      <c r="S29" s="2"/>
      <c r="T29" s="3"/>
      <c r="AH29" s="5"/>
    </row>
    <row r="30" spans="1:34" ht="16.5" thickTop="1" x14ac:dyDescent="0.25"/>
  </sheetData>
  <dataConsolidate/>
  <mergeCells count="9">
    <mergeCell ref="A1:C1"/>
    <mergeCell ref="K1:R1"/>
    <mergeCell ref="A2:A3"/>
    <mergeCell ref="M26:R26"/>
    <mergeCell ref="A26:D26"/>
    <mergeCell ref="E3:L3"/>
    <mergeCell ref="M3:Q3"/>
    <mergeCell ref="C2:D3"/>
    <mergeCell ref="E2:R2"/>
  </mergeCells>
  <phoneticPr fontId="0" type="noConversion"/>
  <conditionalFormatting sqref="B29 B6:B25">
    <cfRule type="duplicateValues" dxfId="7" priority="7"/>
  </conditionalFormatting>
  <conditionalFormatting sqref="M29">
    <cfRule type="duplicateValues" dxfId="6" priority="6"/>
  </conditionalFormatting>
  <conditionalFormatting sqref="N29">
    <cfRule type="duplicateValues" dxfId="5" priority="5"/>
  </conditionalFormatting>
  <conditionalFormatting sqref="O29">
    <cfRule type="duplicateValues" dxfId="4" priority="4"/>
  </conditionalFormatting>
  <conditionalFormatting sqref="P29">
    <cfRule type="duplicateValues" dxfId="3" priority="3"/>
  </conditionalFormatting>
  <conditionalFormatting sqref="Q29">
    <cfRule type="duplicateValues" dxfId="2" priority="2"/>
  </conditionalFormatting>
  <conditionalFormatting sqref="R29">
    <cfRule type="duplicateValues" dxfId="1" priority="1"/>
  </conditionalFormatting>
  <dataValidations count="3">
    <dataValidation type="whole" showInputMessage="1" showErrorMessage="1" errorTitle="Correction Needed " error="This cell contains a formula and can not be changed.  This cell can not toal more than 70 total points.  " sqref="R6:R25">
      <formula1>0</formula1>
      <formula2>30</formula2>
    </dataValidation>
    <dataValidation type="decimal" allowBlank="1" showInputMessage="1" showErrorMessage="1" errorTitle="Enter Rubric Value" error="Enter number between 0-10" promptTitle="Enter Rubric Value (0-10)" prompt="8-10 Strong Evidence_x000a_4-7 Adequate Evidence_x000a_0-3 Limited Evidence" sqref="M6:O25">
      <formula1>0</formula1>
      <formula2>10</formula2>
    </dataValidation>
    <dataValidation type="decimal" allowBlank="1" showInputMessage="1" showErrorMessage="1" errorTitle="Enter Rubric Value" error="Enter number between 0-5" promptTitle="Enter Rubric Value (0-5)" prompt="5 Strong Evidence_x000a_2-4 Adequate Evidence_x000a_0-1 Limited Evidence" sqref="P6:Q25">
      <formula1>0</formula1>
      <formula2>5</formula2>
    </dataValidation>
  </dataValidations>
  <hyperlinks>
    <hyperlink ref="A12" r:id="rId1"/>
    <hyperlink ref="A13" r:id="rId2"/>
    <hyperlink ref="A14" r:id="rId3"/>
    <hyperlink ref="A15" r:id="rId4"/>
    <hyperlink ref="A29" r:id="rId5"/>
    <hyperlink ref="A16" r:id="rId6"/>
    <hyperlink ref="A17" r:id="rId7"/>
    <hyperlink ref="A18" r:id="rId8"/>
    <hyperlink ref="A19" r:id="rId9"/>
    <hyperlink ref="A20" r:id="rId10"/>
    <hyperlink ref="A21" r:id="rId11"/>
    <hyperlink ref="A22" r:id="rId12"/>
    <hyperlink ref="A23" r:id="rId13"/>
    <hyperlink ref="A24" r:id="rId14"/>
    <hyperlink ref="A25" r:id="rId15"/>
    <hyperlink ref="M3:Q3" r:id="rId16" display="CLICK HERE TO DISPLAY NON-INSTRUCTIONAL POSITION RUBRIC"/>
    <hyperlink ref="A7" r:id="rId17"/>
    <hyperlink ref="A8" r:id="rId18"/>
    <hyperlink ref="A9" r:id="rId19"/>
    <hyperlink ref="A10" r:id="rId20"/>
    <hyperlink ref="A11" r:id="rId21"/>
    <hyperlink ref="A6" r:id="rId22"/>
  </hyperlinks>
  <printOptions horizontalCentered="1"/>
  <pageMargins left="0" right="0" top="0.85" bottom="0" header="0.3" footer="0.25"/>
  <pageSetup paperSize="17" scale="67" orientation="landscape" r:id="rId23"/>
  <headerFooter scaleWithDoc="0" alignWithMargins="0">
    <oddHeader>&amp;C&amp;"Times New Roman,Regular"&amp;12Resource Allocation Committee (RAC)
&amp;14Fall 2016 Non-Instructional Position Ranking</oddHeader>
    <oddFooter>&amp;CAs of &amp;D</oddFooter>
  </headerFooter>
  <rowBreaks count="1" manualBreakCount="1">
    <brk id="20" max="16383" man="1"/>
  </rowBreaks>
  <drawing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mmaxedon</dc:creator>
  <cp:lastModifiedBy>Staff</cp:lastModifiedBy>
  <cp:lastPrinted>2016-10-11T17:13:55Z</cp:lastPrinted>
  <dcterms:created xsi:type="dcterms:W3CDTF">2006-05-05T15:28:21Z</dcterms:created>
  <dcterms:modified xsi:type="dcterms:W3CDTF">2016-10-14T15:47:54Z</dcterms:modified>
</cp:coreProperties>
</file>