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7-2018\Non Instructional Positions\Rankings\"/>
    </mc:Choice>
  </mc:AlternateContent>
  <bookViews>
    <workbookView xWindow="120" yWindow="60" windowWidth="15180" windowHeight="9345"/>
  </bookViews>
  <sheets>
    <sheet name="Sheet1" sheetId="1" r:id="rId1"/>
  </sheets>
  <definedNames>
    <definedName name="_xlnm.Print_Area" localSheetId="0">Sheet1!$A$1:$AO$27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AO23" i="1" l="1"/>
  <c r="AN23" i="1"/>
  <c r="AM23" i="1"/>
  <c r="AO27" i="1" l="1"/>
  <c r="AO6" i="1"/>
  <c r="AO18" i="1"/>
  <c r="AO16" i="1"/>
  <c r="AO14" i="1"/>
  <c r="AO9" i="1"/>
  <c r="AO12" i="1"/>
  <c r="AO15" i="1"/>
  <c r="AO22" i="1"/>
  <c r="AO7" i="1"/>
  <c r="AO5" i="1"/>
  <c r="AO20" i="1"/>
  <c r="AO21" i="1"/>
  <c r="AO8" i="1"/>
  <c r="AO10" i="1"/>
  <c r="AO17" i="1"/>
  <c r="AO19" i="1"/>
  <c r="AO11" i="1"/>
  <c r="AO13" i="1"/>
  <c r="AG6" i="1"/>
  <c r="AG18" i="1"/>
  <c r="AG16" i="1"/>
  <c r="AG14" i="1"/>
  <c r="AG9" i="1"/>
  <c r="AG12" i="1"/>
  <c r="AG15" i="1"/>
  <c r="AG22" i="1"/>
  <c r="AG7" i="1"/>
  <c r="AG5" i="1"/>
  <c r="AG21" i="1"/>
  <c r="AG20" i="1"/>
  <c r="AG8" i="1"/>
  <c r="AG10" i="1"/>
  <c r="AG17" i="1"/>
  <c r="AG19" i="1"/>
  <c r="AG11" i="1"/>
  <c r="AG13" i="1"/>
  <c r="Z24" i="1"/>
  <c r="Y24" i="1"/>
  <c r="AA9" i="1"/>
  <c r="AA7" i="1"/>
  <c r="AA21" i="1"/>
  <c r="AA22" i="1"/>
  <c r="AA15" i="1"/>
  <c r="AA11" i="1"/>
  <c r="AA5" i="1"/>
  <c r="AA14" i="1"/>
  <c r="AA12" i="1"/>
  <c r="AA16" i="1"/>
  <c r="AA27" i="1"/>
  <c r="AA6" i="1"/>
  <c r="AA24" i="1" s="1"/>
  <c r="AA18" i="1"/>
  <c r="AA10" i="1"/>
  <c r="AA17" i="1"/>
  <c r="AA13" i="1"/>
  <c r="AA19" i="1"/>
  <c r="AA20" i="1"/>
  <c r="B13" i="1" l="1"/>
  <c r="B8" i="1"/>
  <c r="B9" i="1"/>
  <c r="B22" i="1"/>
  <c r="B14" i="1"/>
  <c r="B19" i="1"/>
  <c r="B17" i="1"/>
  <c r="B6" i="1"/>
  <c r="B5" i="1"/>
  <c r="B20" i="1"/>
  <c r="B7" i="1"/>
  <c r="B11" i="1"/>
  <c r="B10" i="1"/>
  <c r="B18" i="1"/>
  <c r="B15" i="1"/>
  <c r="B12" i="1"/>
  <c r="B21" i="1"/>
  <c r="B16" i="1"/>
</calcChain>
</file>

<file path=xl/sharedStrings.xml><?xml version="1.0" encoding="utf-8"?>
<sst xmlns="http://schemas.openxmlformats.org/spreadsheetml/2006/main" count="158" uniqueCount="106">
  <si>
    <t>Area</t>
  </si>
  <si>
    <t>Position Title</t>
  </si>
  <si>
    <t>Position Range</t>
  </si>
  <si>
    <t>Percent 
Employee</t>
  </si>
  <si>
    <t>Hours Per Week</t>
  </si>
  <si>
    <t>Annual Salary Increase</t>
  </si>
  <si>
    <t>Annual Benefits Increase</t>
  </si>
  <si>
    <t>Total Cost</t>
  </si>
  <si>
    <t>New</t>
  </si>
  <si>
    <t>ECD Professional Development Coordinator</t>
  </si>
  <si>
    <t>Increase from 55%</t>
  </si>
  <si>
    <t>Months Per Year</t>
  </si>
  <si>
    <t>Increase from 60%</t>
  </si>
  <si>
    <t>Increase from 35%</t>
  </si>
  <si>
    <t>SS: Financial Aid</t>
  </si>
  <si>
    <t>Item Request #</t>
  </si>
  <si>
    <t>Rubric-Based Ranking</t>
  </si>
  <si>
    <t>Impact on Students and/or Programs</t>
  </si>
  <si>
    <t>Campus-Wide Impact</t>
  </si>
  <si>
    <t>Institutional Planning Priorities</t>
  </si>
  <si>
    <t>Outcomes</t>
  </si>
  <si>
    <t>Safety</t>
  </si>
  <si>
    <t>CLICK ITEM # TO DISPLAY REQUEST FORM</t>
  </si>
  <si>
    <t>CLICK HERE TO DISPLAY NON-INSTRUCTIONAL POSITION RUBRIC</t>
  </si>
  <si>
    <t>Rubric Total</t>
  </si>
  <si>
    <t>Status    (New - Restore -Increase)</t>
  </si>
  <si>
    <t>COSTS</t>
  </si>
  <si>
    <t>Totals:</t>
  </si>
  <si>
    <t>INFORMATION ONLY</t>
  </si>
  <si>
    <t>Increase from 50%</t>
  </si>
  <si>
    <t>DO NOT RANK</t>
  </si>
  <si>
    <t>45   Step 2</t>
  </si>
  <si>
    <t>34   Step 5</t>
  </si>
  <si>
    <t>45   Step 5</t>
  </si>
  <si>
    <t>INDIVIDUAL COMMITTEE MEMBER RANKINGS</t>
  </si>
  <si>
    <t>%
Employee</t>
  </si>
  <si>
    <t>REQUEST</t>
  </si>
  <si>
    <t>Positions are Ranked 1 - 20 With 1 Having the Highest Priority</t>
  </si>
  <si>
    <t>2017-01</t>
  </si>
  <si>
    <t>2017-02</t>
  </si>
  <si>
    <t>2017-03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</si>
  <si>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</si>
  <si>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</si>
  <si>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</si>
  <si>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</si>
  <si>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</si>
  <si>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</si>
  <si>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</si>
  <si>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</si>
  <si>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2017-13</t>
  </si>
  <si>
    <t>2017-14</t>
  </si>
  <si>
    <t>2017-15</t>
  </si>
  <si>
    <t>2017-16</t>
  </si>
  <si>
    <t>2017-17</t>
  </si>
  <si>
    <t>2017-18</t>
  </si>
  <si>
    <t>2017-19</t>
  </si>
  <si>
    <t>A&amp;H: Comm Studies/Forensics</t>
  </si>
  <si>
    <t>Instructional Assistant (Communication Studies/Forensics)</t>
  </si>
  <si>
    <t>A&amp;H: Music</t>
  </si>
  <si>
    <t>Collaborative Pianist</t>
  </si>
  <si>
    <t>A&amp;H: Theater</t>
  </si>
  <si>
    <t>Performing Arts Specialist - Costume</t>
  </si>
  <si>
    <t>Academic Services</t>
  </si>
  <si>
    <t>Administrative Assistant</t>
  </si>
  <si>
    <t>CATSS: Auto/Weld/Engrg</t>
  </si>
  <si>
    <t>Welding and Automotive Technology Instructional Assistant</t>
  </si>
  <si>
    <t>CATSS: ECD</t>
  </si>
  <si>
    <t>Early Childhood Assistant</t>
  </si>
  <si>
    <t>Clerical Assistant</t>
  </si>
  <si>
    <t>MSEPS</t>
  </si>
  <si>
    <t>Lab Technician</t>
  </si>
  <si>
    <t>SS: Assessment Center</t>
  </si>
  <si>
    <t>Student Services Assistant</t>
  </si>
  <si>
    <t>SS: Career and Transfer Centers</t>
  </si>
  <si>
    <t>Counselor Assistant II</t>
  </si>
  <si>
    <t>SS: Enrollment Services Division, A&amp;R</t>
  </si>
  <si>
    <t>SS: Enrollment Services Division</t>
  </si>
  <si>
    <t>Program Coordinator-Community Ed</t>
  </si>
  <si>
    <t>Financial Aid Advisor I</t>
  </si>
  <si>
    <t>Financial Aid Advisor II</t>
  </si>
  <si>
    <t>SS: Student Life, Outreach, Welcome Center, SS Division</t>
  </si>
  <si>
    <t>Technology Department</t>
  </si>
  <si>
    <t>Computer/Network Support Specialist II</t>
  </si>
  <si>
    <t>Increase</t>
  </si>
  <si>
    <t>40 Step 5</t>
  </si>
  <si>
    <t>2017-20</t>
  </si>
  <si>
    <t>SS: DSPS</t>
  </si>
  <si>
    <t>Director, DSPS</t>
  </si>
  <si>
    <t>N/A</t>
  </si>
  <si>
    <r>
      <t xml:space="preserve">COMBINED COMMITTEE RANKINGS:  SORTED BY RANKING </t>
    </r>
    <r>
      <rPr>
        <b/>
        <i/>
        <sz val="14"/>
        <color rgb="FFFF0000"/>
        <rFont val="Times New Roman"/>
        <family val="1"/>
      </rPr>
      <t>(updated 11/27/17)</t>
    </r>
  </si>
  <si>
    <t>Cmte #1</t>
  </si>
  <si>
    <t>Cmte #2</t>
  </si>
  <si>
    <t>Cmte #3</t>
  </si>
  <si>
    <t>Cmte #4</t>
  </si>
  <si>
    <t>Cmte #5</t>
  </si>
  <si>
    <t>Cmte #7</t>
  </si>
  <si>
    <t>Cmte #6</t>
  </si>
  <si>
    <t>Cmte #8</t>
  </si>
  <si>
    <t>Cmte #9</t>
  </si>
  <si>
    <t>Cmte #10</t>
  </si>
  <si>
    <t>Cmte #11</t>
  </si>
  <si>
    <t>Cmte #12</t>
  </si>
  <si>
    <t>Cmte #13</t>
  </si>
  <si>
    <t>Cmte #14</t>
  </si>
  <si>
    <t>Cmte #15</t>
  </si>
  <si>
    <t>Prepared by SLM 12/7/17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</si>
</sst>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&quot;$&quot;#,##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u/>
      <sz val="10"/>
      <color theme="10"/>
      <name val="Arial"/>
      <family val="2"/>
    </font>
    <font>
      <sz val="14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sz val="18"/>
      <name val="Arial"/>
      <family val="2"/>
    </font>
    <font>
      <b/>
      <sz val="16"/>
      <name val="Arial Black"/>
      <family val="2"/>
    </font>
    <font>
      <sz val="14"/>
      <color theme="10"/>
      <name val="Arial Black"/>
      <family val="2"/>
    </font>
    <font>
      <b/>
      <i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43">
    <xf numFmtId="0" fontId="0" fillId="0" borderId="0" xfId="0"/>
    <xf numFmtId="1" fontId="0" fillId="0" borderId="0" xfId="0" applyNumberFormat="1"/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1" fontId="9" fillId="0" borderId="0" xfId="0" applyNumberFormat="1" applyFont="1"/>
    <xf numFmtId="0" fontId="9" fillId="0" borderId="0" xfId="0" applyFont="1"/>
    <xf numFmtId="4" fontId="6" fillId="0" borderId="0" xfId="1" applyNumberFormat="1" applyFont="1" applyBorder="1" applyAlignment="1">
      <alignment horizontal="right"/>
    </xf>
    <xf numFmtId="4" fontId="6" fillId="0" borderId="0" xfId="1" applyNumberFormat="1" applyFont="1" applyAlignment="1">
      <alignment horizontal="right"/>
    </xf>
    <xf numFmtId="0" fontId="12" fillId="0" borderId="0" xfId="0" applyFont="1" applyAlignment="1"/>
    <xf numFmtId="0" fontId="12" fillId="0" borderId="0" xfId="0" applyFont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4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4" borderId="6" xfId="0" applyFont="1" applyFill="1" applyBorder="1"/>
    <xf numFmtId="0" fontId="11" fillId="4" borderId="6" xfId="0" applyNumberFormat="1" applyFont="1" applyFill="1" applyBorder="1" applyProtection="1"/>
    <xf numFmtId="0" fontId="11" fillId="4" borderId="8" xfId="0" applyFont="1" applyFill="1" applyBorder="1"/>
    <xf numFmtId="0" fontId="11" fillId="4" borderId="8" xfId="0" applyNumberFormat="1" applyFont="1" applyFill="1" applyBorder="1" applyProtection="1"/>
    <xf numFmtId="0" fontId="3" fillId="4" borderId="13" xfId="0" applyFont="1" applyFill="1" applyBorder="1" applyAlignment="1">
      <alignment horizontal="center" vertical="center" wrapText="1"/>
    </xf>
    <xf numFmtId="42" fontId="8" fillId="0" borderId="22" xfId="0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right"/>
    </xf>
    <xf numFmtId="0" fontId="3" fillId="4" borderId="2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18" fillId="0" borderId="0" xfId="0" applyFont="1"/>
    <xf numFmtId="0" fontId="8" fillId="0" borderId="19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9" fontId="6" fillId="0" borderId="6" xfId="0" applyNumberFormat="1" applyFont="1" applyBorder="1" applyAlignment="1">
      <alignment horizontal="center" vertical="top"/>
    </xf>
    <xf numFmtId="4" fontId="6" fillId="0" borderId="6" xfId="1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14" fillId="3" borderId="14" xfId="0" applyFont="1" applyFill="1" applyBorder="1" applyAlignment="1">
      <alignment vertical="top" wrapText="1"/>
    </xf>
    <xf numFmtId="0" fontId="14" fillId="3" borderId="16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4" fontId="6" fillId="0" borderId="6" xfId="1" applyNumberFormat="1" applyFont="1" applyFill="1" applyBorder="1" applyAlignment="1">
      <alignment horizontal="right" vertical="top"/>
    </xf>
    <xf numFmtId="0" fontId="23" fillId="4" borderId="6" xfId="3" applyNumberFormat="1" applyFont="1" applyFill="1" applyBorder="1" applyAlignment="1">
      <alignment horizontal="center" vertical="top"/>
    </xf>
    <xf numFmtId="0" fontId="14" fillId="6" borderId="12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/>
    </xf>
    <xf numFmtId="4" fontId="3" fillId="6" borderId="11" xfId="1" applyNumberFormat="1" applyFont="1" applyFill="1" applyBorder="1" applyAlignment="1">
      <alignment horizontal="left" vertical="top"/>
    </xf>
    <xf numFmtId="0" fontId="21" fillId="7" borderId="28" xfId="3" applyNumberFormat="1" applyFont="1" applyFill="1" applyBorder="1" applyAlignment="1">
      <alignment horizontal="center" vertical="top" wrapText="1"/>
    </xf>
    <xf numFmtId="0" fontId="14" fillId="7" borderId="28" xfId="0" applyFont="1" applyFill="1" applyBorder="1" applyAlignment="1">
      <alignment horizontal="left" vertical="top" wrapText="1"/>
    </xf>
    <xf numFmtId="0" fontId="11" fillId="7" borderId="28" xfId="0" applyFont="1" applyFill="1" applyBorder="1" applyAlignment="1">
      <alignment horizontal="left" vertical="top" wrapText="1"/>
    </xf>
    <xf numFmtId="0" fontId="6" fillId="7" borderId="28" xfId="0" applyFont="1" applyFill="1" applyBorder="1" applyAlignment="1">
      <alignment horizontal="center" vertical="top" wrapText="1"/>
    </xf>
    <xf numFmtId="9" fontId="6" fillId="7" borderId="28" xfId="0" applyNumberFormat="1" applyFont="1" applyFill="1" applyBorder="1" applyAlignment="1">
      <alignment horizontal="center" vertical="top"/>
    </xf>
    <xf numFmtId="0" fontId="6" fillId="7" borderId="28" xfId="0" applyFont="1" applyFill="1" applyBorder="1" applyAlignment="1">
      <alignment horizontal="center" vertical="top"/>
    </xf>
    <xf numFmtId="4" fontId="6" fillId="7" borderId="28" xfId="1" applyNumberFormat="1" applyFont="1" applyFill="1" applyBorder="1" applyAlignment="1">
      <alignment horizontal="right" vertical="top"/>
    </xf>
    <xf numFmtId="0" fontId="22" fillId="7" borderId="28" xfId="3" applyNumberFormat="1" applyFont="1" applyFill="1" applyBorder="1" applyAlignment="1">
      <alignment horizontal="center" vertical="top" wrapText="1"/>
    </xf>
    <xf numFmtId="0" fontId="22" fillId="7" borderId="29" xfId="3" applyNumberFormat="1" applyFont="1" applyFill="1" applyBorder="1" applyAlignment="1">
      <alignment horizontal="center" vertical="top" wrapText="1"/>
    </xf>
    <xf numFmtId="0" fontId="16" fillId="0" borderId="22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6" fillId="0" borderId="24" xfId="0" applyFont="1" applyBorder="1" applyAlignment="1"/>
    <xf numFmtId="0" fontId="16" fillId="0" borderId="22" xfId="0" applyFont="1" applyBorder="1" applyAlignment="1"/>
    <xf numFmtId="0" fontId="14" fillId="0" borderId="1" xfId="0" applyFont="1" applyFill="1" applyBorder="1" applyAlignment="1">
      <alignment horizontal="right" vertical="center" textRotation="90" wrapText="1"/>
    </xf>
    <xf numFmtId="0" fontId="11" fillId="0" borderId="6" xfId="0" applyFont="1" applyBorder="1" applyAlignment="1">
      <alignment horizontal="right" vertical="top" wrapText="1"/>
    </xf>
    <xf numFmtId="0" fontId="11" fillId="0" borderId="6" xfId="0" applyFont="1" applyFill="1" applyBorder="1" applyAlignment="1">
      <alignment horizontal="right" vertical="top" wrapText="1"/>
    </xf>
    <xf numFmtId="164" fontId="8" fillId="0" borderId="22" xfId="0" applyNumberFormat="1" applyFont="1" applyBorder="1" applyAlignment="1">
      <alignment horizontal="right"/>
    </xf>
    <xf numFmtId="0" fontId="16" fillId="0" borderId="22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6" borderId="7" xfId="0" applyFont="1" applyFill="1" applyBorder="1" applyAlignment="1">
      <alignment horizontal="right" vertical="top" wrapText="1"/>
    </xf>
    <xf numFmtId="0" fontId="11" fillId="7" borderId="28" xfId="0" applyFont="1" applyFill="1" applyBorder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6" fillId="0" borderId="3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2" fillId="0" borderId="30" xfId="3" applyNumberFormat="1" applyFont="1" applyFill="1" applyBorder="1" applyAlignment="1">
      <alignment horizontal="center" vertical="top" wrapText="1"/>
    </xf>
    <xf numFmtId="0" fontId="22" fillId="0" borderId="0" xfId="3" applyNumberFormat="1" applyFont="1" applyFill="1" applyBorder="1" applyAlignment="1">
      <alignment horizontal="center" vertical="top" wrapText="1"/>
    </xf>
    <xf numFmtId="1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13" fillId="3" borderId="34" xfId="2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0" fontId="26" fillId="0" borderId="19" xfId="2" applyFont="1" applyBorder="1" applyAlignment="1">
      <alignment horizontal="center" vertical="top"/>
    </xf>
    <xf numFmtId="0" fontId="26" fillId="0" borderId="19" xfId="2" applyFont="1" applyFill="1" applyBorder="1" applyAlignment="1">
      <alignment horizontal="center" vertical="top"/>
    </xf>
    <xf numFmtId="0" fontId="26" fillId="7" borderId="27" xfId="2" applyFont="1" applyFill="1" applyBorder="1" applyAlignment="1">
      <alignment horizontal="center" vertical="top"/>
    </xf>
    <xf numFmtId="0" fontId="11" fillId="3" borderId="20" xfId="0" applyNumberFormat="1" applyFont="1" applyFill="1" applyBorder="1" applyAlignment="1" applyProtection="1">
      <alignment vertical="top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left"/>
    </xf>
    <xf numFmtId="164" fontId="8" fillId="0" borderId="22" xfId="0" applyNumberFormat="1" applyFont="1" applyBorder="1" applyAlignment="1">
      <alignment horizontal="left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6" fillId="0" borderId="35" xfId="2" applyFont="1" applyBorder="1" applyAlignment="1">
      <alignment horizontal="center" vertical="top"/>
    </xf>
    <xf numFmtId="0" fontId="14" fillId="0" borderId="33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right" vertical="top" wrapText="1"/>
    </xf>
    <xf numFmtId="0" fontId="6" fillId="0" borderId="33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 wrapText="1"/>
    </xf>
    <xf numFmtId="9" fontId="6" fillId="0" borderId="33" xfId="0" applyNumberFormat="1" applyFont="1" applyBorder="1" applyAlignment="1">
      <alignment horizontal="center" vertical="top"/>
    </xf>
    <xf numFmtId="4" fontId="6" fillId="0" borderId="33" xfId="1" applyNumberFormat="1" applyFont="1" applyBorder="1" applyAlignment="1">
      <alignment horizontal="right" vertical="top"/>
    </xf>
    <xf numFmtId="0" fontId="11" fillId="4" borderId="33" xfId="0" applyFont="1" applyFill="1" applyBorder="1"/>
    <xf numFmtId="0" fontId="11" fillId="4" borderId="33" xfId="0" applyNumberFormat="1" applyFont="1" applyFill="1" applyBorder="1" applyProtection="1"/>
    <xf numFmtId="0" fontId="16" fillId="0" borderId="36" xfId="0" applyFont="1" applyBorder="1" applyAlignment="1">
      <alignment horizontal="right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3" fillId="0" borderId="33" xfId="3" applyNumberFormat="1" applyFont="1" applyFill="1" applyBorder="1" applyAlignment="1">
      <alignment horizontal="center" vertical="top"/>
    </xf>
    <xf numFmtId="3" fontId="6" fillId="0" borderId="6" xfId="1" applyNumberFormat="1" applyFont="1" applyBorder="1" applyAlignment="1">
      <alignment horizontal="right" vertical="top"/>
    </xf>
    <xf numFmtId="3" fontId="6" fillId="0" borderId="6" xfId="1" applyNumberFormat="1" applyFont="1" applyFill="1" applyBorder="1" applyAlignment="1">
      <alignment horizontal="right" vertical="top"/>
    </xf>
    <xf numFmtId="166" fontId="6" fillId="0" borderId="6" xfId="1" applyNumberFormat="1" applyFont="1" applyBorder="1" applyAlignment="1">
      <alignment horizontal="right" vertical="top"/>
    </xf>
    <xf numFmtId="166" fontId="6" fillId="7" borderId="28" xfId="1" applyNumberFormat="1" applyFont="1" applyFill="1" applyBorder="1" applyAlignment="1">
      <alignment horizontal="right" vertical="top"/>
    </xf>
    <xf numFmtId="166" fontId="6" fillId="7" borderId="6" xfId="1" applyNumberFormat="1" applyFont="1" applyFill="1" applyBorder="1" applyAlignment="1">
      <alignment horizontal="right" vertical="top"/>
    </xf>
    <xf numFmtId="0" fontId="11" fillId="3" borderId="37" xfId="0" applyNumberFormat="1" applyFont="1" applyFill="1" applyBorder="1" applyAlignment="1" applyProtection="1">
      <alignment vertical="top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4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32</xdr:col>
      <xdr:colOff>381002</xdr:colOff>
      <xdr:row>3</xdr:row>
      <xdr:rowOff>180975</xdr:rowOff>
    </xdr:to>
    <xdr:cxnSp macro="">
      <xdr:nvCxnSpPr>
        <xdr:cNvPr id="5" name="Elbow Connector 4"/>
        <xdr:cNvCxnSpPr/>
      </xdr:nvCxnSpPr>
      <xdr:spPr>
        <a:xfrm rot="10800000" flipV="1">
          <a:off x="1004888" y="457199"/>
          <a:ext cx="16406814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66676</xdr:rowOff>
    </xdr:from>
    <xdr:to>
      <xdr:col>2</xdr:col>
      <xdr:colOff>0</xdr:colOff>
      <xdr:row>3</xdr:row>
      <xdr:rowOff>904875</xdr:rowOff>
    </xdr:to>
    <xdr:sp macro="" textlink="">
      <xdr:nvSpPr>
        <xdr:cNvPr id="6" name="Oval 5"/>
        <xdr:cNvSpPr/>
      </xdr:nvSpPr>
      <xdr:spPr>
        <a:xfrm>
          <a:off x="942975" y="1590676"/>
          <a:ext cx="742950" cy="838199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371475</xdr:colOff>
      <xdr:row>0</xdr:row>
      <xdr:rowOff>438150</xdr:rowOff>
    </xdr:from>
    <xdr:to>
      <xdr:col>32</xdr:col>
      <xdr:colOff>419100</xdr:colOff>
      <xdr:row>3</xdr:row>
      <xdr:rowOff>190500</xdr:rowOff>
    </xdr:to>
    <xdr:cxnSp macro="">
      <xdr:nvCxnSpPr>
        <xdr:cNvPr id="7" name="Straight Connector 6"/>
        <xdr:cNvCxnSpPr/>
      </xdr:nvCxnSpPr>
      <xdr:spPr>
        <a:xfrm>
          <a:off x="14363700" y="438150"/>
          <a:ext cx="47625" cy="127635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19049</xdr:colOff>
      <xdr:row>3</xdr:row>
      <xdr:rowOff>180974</xdr:rowOff>
    </xdr:from>
    <xdr:to>
      <xdr:col>33</xdr:col>
      <xdr:colOff>0</xdr:colOff>
      <xdr:row>3</xdr:row>
      <xdr:rowOff>809625</xdr:rowOff>
    </xdr:to>
    <xdr:sp macro="" textlink="">
      <xdr:nvSpPr>
        <xdr:cNvPr id="3" name="Oval 2"/>
        <xdr:cNvSpPr/>
      </xdr:nvSpPr>
      <xdr:spPr>
        <a:xfrm>
          <a:off x="14011274" y="1704974"/>
          <a:ext cx="561976" cy="628651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apevine.laspositascollege.edu/pbc/documents/2017-16SSFinancialAidAdvisorI.pdf" TargetMode="External"/><Relationship Id="rId13" Type="http://schemas.openxmlformats.org/officeDocument/2006/relationships/hyperlink" Target="http://grapevine.laspositascollege.edu/pbc/documents/2017-06CATSSAutoWldInstructionalAsst.pdf" TargetMode="External"/><Relationship Id="rId18" Type="http://schemas.openxmlformats.org/officeDocument/2006/relationships/hyperlink" Target="http://grapevine.laspositascollege.edu/pbc/documents/2017-05BHAWKAdminAsst.pdf" TargetMode="External"/><Relationship Id="rId3" Type="http://schemas.openxmlformats.org/officeDocument/2006/relationships/hyperlink" Target="http://grapevine.laspositascollege.edu/pbc/documents/2017-11MSEPSLabTechNew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grapevine.laspositascollege.edu/pbc/documents/2017-15SSComEdProgramCoordinator.pdf" TargetMode="External"/><Relationship Id="rId12" Type="http://schemas.openxmlformats.org/officeDocument/2006/relationships/hyperlink" Target="http://grapevine.laspositascollege.edu/pbc/documents/2017-07CATSSECDCoordinator.pdf" TargetMode="External"/><Relationship Id="rId17" Type="http://schemas.openxmlformats.org/officeDocument/2006/relationships/hyperlink" Target="http://grapevine.laspositascollege.edu/pbc/documents/2017-08ECDAsst.pdf" TargetMode="External"/><Relationship Id="rId2" Type="http://schemas.openxmlformats.org/officeDocument/2006/relationships/hyperlink" Target="http://grapevine.laspositascollege.edu/pbc/documents/2017-10MSEPSLabTechIncrease.pdf" TargetMode="External"/><Relationship Id="rId16" Type="http://schemas.openxmlformats.org/officeDocument/2006/relationships/hyperlink" Target="http://grapevine.laspositascollege.edu/pbc/documents/2017-18SSStudentLifeSSAssistant.pdf" TargetMode="External"/><Relationship Id="rId20" Type="http://schemas.openxmlformats.org/officeDocument/2006/relationships/hyperlink" Target="http://grapevine.laspositascollege.edu/pbc/documents/2017-20SSDSPSDirector.pdf" TargetMode="External"/><Relationship Id="rId1" Type="http://schemas.openxmlformats.org/officeDocument/2006/relationships/hyperlink" Target="http://grapevine.laspositascollege.edu/pbc/documents/20152016NoninstructionalPositionRubric.pdf" TargetMode="External"/><Relationship Id="rId6" Type="http://schemas.openxmlformats.org/officeDocument/2006/relationships/hyperlink" Target="http://grapevine.laspositascollege.edu/pbc/documents/2017-13CareerandTransferCounselorAssistII.pdf" TargetMode="External"/><Relationship Id="rId11" Type="http://schemas.openxmlformats.org/officeDocument/2006/relationships/hyperlink" Target="http://grapevine.laspositascollege.edu/pbc/documents/2017-03AHPerfArtsSpecCostume.pdf" TargetMode="External"/><Relationship Id="rId5" Type="http://schemas.openxmlformats.org/officeDocument/2006/relationships/hyperlink" Target="http://grapevine.laspositascollege.edu/pbc/documents/2017-12SSAssessmentCenterAsst.pdf" TargetMode="External"/><Relationship Id="rId15" Type="http://schemas.openxmlformats.org/officeDocument/2006/relationships/hyperlink" Target="http://grapevine.laspositascollege.edu/pbc/documents/2017-02AHMusicPianist.pdf" TargetMode="External"/><Relationship Id="rId10" Type="http://schemas.openxmlformats.org/officeDocument/2006/relationships/hyperlink" Target="http://grapevine.laspositascollege.edu/pbc/documents/2017-19TechDeptComputerNetworkSupportSpecialist.pdf" TargetMode="External"/><Relationship Id="rId19" Type="http://schemas.openxmlformats.org/officeDocument/2006/relationships/hyperlink" Target="http://grapevine.laspositascollege.edu/pbc/documents/2017-01AHComStudiesInstructionalAsst.pdf" TargetMode="External"/><Relationship Id="rId4" Type="http://schemas.openxmlformats.org/officeDocument/2006/relationships/hyperlink" Target="http://grapevine.laspositascollege.edu/pbc/documents/2017-14SSAandRAdminAsst.pdf" TargetMode="External"/><Relationship Id="rId9" Type="http://schemas.openxmlformats.org/officeDocument/2006/relationships/hyperlink" Target="http://grapevine.laspositascollege.edu/pbc/documents/2017-17SSFinancialAidAdvisorII.pdf" TargetMode="External"/><Relationship Id="rId14" Type="http://schemas.openxmlformats.org/officeDocument/2006/relationships/hyperlink" Target="http://grapevine.laspositascollege.edu/pbc/documents/2017-09CATSSECDClericalAsst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8"/>
  <sheetViews>
    <sheetView tabSelected="1" zoomScaleNormal="100" workbookViewId="0">
      <pane xSplit="4" topLeftCell="AG1" activePane="topRight" state="frozen"/>
      <selection pane="topRight" activeCell="AG5" sqref="AG5"/>
    </sheetView>
  </sheetViews>
  <sheetFormatPr defaultRowHeight="15.75" x14ac:dyDescent="0.25"/>
  <cols>
    <col min="1" max="1" width="14.140625" style="8" customWidth="1"/>
    <col min="2" max="2" width="11.140625" style="42" customWidth="1"/>
    <col min="3" max="3" width="27" style="7" customWidth="1"/>
    <col min="4" max="4" width="57.28515625" style="7" customWidth="1"/>
    <col min="5" max="19" width="7.7109375" style="82" customWidth="1"/>
    <col min="20" max="20" width="8.5703125" style="7" hidden="1" customWidth="1"/>
    <col min="21" max="21" width="13.140625" style="7" hidden="1" customWidth="1"/>
    <col min="22" max="22" width="10.7109375" style="7" hidden="1" customWidth="1"/>
    <col min="23" max="23" width="9.42578125" style="7" hidden="1" customWidth="1"/>
    <col min="24" max="24" width="8.28515625" style="7" hidden="1" customWidth="1"/>
    <col min="25" max="25" width="17.140625" style="7" hidden="1" customWidth="1"/>
    <col min="26" max="26" width="17.5703125" style="7" hidden="1" customWidth="1"/>
    <col min="27" max="27" width="19.140625" style="7" hidden="1" customWidth="1"/>
    <col min="28" max="28" width="12" style="8" hidden="1" customWidth="1"/>
    <col min="29" max="29" width="11.42578125" style="17" hidden="1" customWidth="1"/>
    <col min="30" max="30" width="12.85546875" style="18" hidden="1" customWidth="1"/>
    <col min="31" max="31" width="11" style="8" hidden="1" customWidth="1"/>
    <col min="32" max="32" width="9.7109375" style="8" hidden="1" customWidth="1"/>
    <col min="33" max="33" width="8.7109375" style="12" customWidth="1"/>
    <col min="34" max="34" width="7.5703125" style="1" customWidth="1"/>
    <col min="35" max="35" width="8.7109375" customWidth="1"/>
    <col min="36" max="36" width="8.140625" customWidth="1"/>
    <col min="37" max="37" width="6.140625" customWidth="1"/>
    <col min="38" max="38" width="6.5703125" customWidth="1"/>
    <col min="39" max="39" width="12.28515625" customWidth="1"/>
    <col min="40" max="40" width="12.85546875" customWidth="1"/>
    <col min="41" max="41" width="12.28515625" customWidth="1"/>
  </cols>
  <sheetData>
    <row r="1" spans="1:49" s="32" customFormat="1" ht="36" customHeight="1" thickTop="1" thickBot="1" x14ac:dyDescent="0.4">
      <c r="A1" s="105" t="s">
        <v>89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7"/>
    </row>
    <row r="2" spans="1:49" s="14" customFormat="1" ht="18" customHeight="1" thickTop="1" thickBot="1" x14ac:dyDescent="0.3">
      <c r="A2" s="108" t="s">
        <v>22</v>
      </c>
      <c r="B2" s="46"/>
      <c r="C2" s="116" t="s">
        <v>36</v>
      </c>
      <c r="D2" s="116"/>
      <c r="E2" s="116" t="s">
        <v>34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9"/>
      <c r="AH2" s="99"/>
      <c r="AI2" s="100"/>
      <c r="AJ2" s="100"/>
      <c r="AK2" s="100"/>
      <c r="AL2" s="100"/>
      <c r="AM2" s="100"/>
      <c r="AN2" s="100"/>
      <c r="AO2" s="101"/>
    </row>
    <row r="3" spans="1:49" s="14" customFormat="1" ht="66" customHeight="1" thickBot="1" x14ac:dyDescent="0.25">
      <c r="A3" s="109"/>
      <c r="B3" s="4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2" t="s">
        <v>26</v>
      </c>
      <c r="U3" s="112"/>
      <c r="V3" s="112"/>
      <c r="W3" s="112"/>
      <c r="X3" s="112"/>
      <c r="Y3" s="112"/>
      <c r="Z3" s="112"/>
      <c r="AA3" s="113"/>
      <c r="AB3" s="114" t="s">
        <v>23</v>
      </c>
      <c r="AC3" s="115"/>
      <c r="AD3" s="115"/>
      <c r="AE3" s="115"/>
      <c r="AF3" s="115"/>
      <c r="AG3" s="91"/>
      <c r="AH3" s="102" t="s">
        <v>26</v>
      </c>
      <c r="AI3" s="103"/>
      <c r="AJ3" s="103"/>
      <c r="AK3" s="103"/>
      <c r="AL3" s="103"/>
      <c r="AM3" s="103"/>
      <c r="AN3" s="103"/>
      <c r="AO3" s="104"/>
    </row>
    <row r="4" spans="1:49" s="13" customFormat="1" ht="78" customHeight="1" thickBot="1" x14ac:dyDescent="0.35">
      <c r="A4" s="33" t="s">
        <v>15</v>
      </c>
      <c r="B4" s="48" t="s">
        <v>16</v>
      </c>
      <c r="C4" s="34" t="s">
        <v>0</v>
      </c>
      <c r="D4" s="35" t="s">
        <v>1</v>
      </c>
      <c r="E4" s="74" t="s">
        <v>90</v>
      </c>
      <c r="F4" s="74" t="s">
        <v>91</v>
      </c>
      <c r="G4" s="74" t="s">
        <v>92</v>
      </c>
      <c r="H4" s="74" t="s">
        <v>93</v>
      </c>
      <c r="I4" s="74" t="s">
        <v>94</v>
      </c>
      <c r="J4" s="74" t="s">
        <v>96</v>
      </c>
      <c r="K4" s="74" t="s">
        <v>95</v>
      </c>
      <c r="L4" s="74" t="s">
        <v>97</v>
      </c>
      <c r="M4" s="74" t="s">
        <v>98</v>
      </c>
      <c r="N4" s="74" t="s">
        <v>99</v>
      </c>
      <c r="O4" s="74" t="s">
        <v>100</v>
      </c>
      <c r="P4" s="74" t="s">
        <v>101</v>
      </c>
      <c r="Q4" s="74" t="s">
        <v>102</v>
      </c>
      <c r="R4" s="74" t="s">
        <v>103</v>
      </c>
      <c r="S4" s="74" t="s">
        <v>104</v>
      </c>
      <c r="T4" s="29" t="s">
        <v>2</v>
      </c>
      <c r="U4" s="30" t="s">
        <v>25</v>
      </c>
      <c r="V4" s="29" t="s">
        <v>3</v>
      </c>
      <c r="W4" s="29" t="s">
        <v>4</v>
      </c>
      <c r="X4" s="29" t="s">
        <v>11</v>
      </c>
      <c r="Y4" s="31" t="s">
        <v>5</v>
      </c>
      <c r="Z4" s="31" t="s">
        <v>6</v>
      </c>
      <c r="AA4" s="31" t="s">
        <v>7</v>
      </c>
      <c r="AB4" s="28" t="s">
        <v>17</v>
      </c>
      <c r="AC4" s="25" t="s">
        <v>18</v>
      </c>
      <c r="AD4" s="25" t="s">
        <v>19</v>
      </c>
      <c r="AE4" s="25" t="s">
        <v>20</v>
      </c>
      <c r="AF4" s="25" t="s">
        <v>21</v>
      </c>
      <c r="AG4" s="37" t="s">
        <v>24</v>
      </c>
      <c r="AH4" s="93" t="s">
        <v>2</v>
      </c>
      <c r="AI4" s="93" t="s">
        <v>25</v>
      </c>
      <c r="AJ4" s="93" t="s">
        <v>35</v>
      </c>
      <c r="AK4" s="93" t="s">
        <v>4</v>
      </c>
      <c r="AL4" s="93" t="s">
        <v>11</v>
      </c>
      <c r="AM4" s="94" t="s">
        <v>5</v>
      </c>
      <c r="AN4" s="94" t="s">
        <v>6</v>
      </c>
      <c r="AO4" s="94" t="s">
        <v>7</v>
      </c>
    </row>
    <row r="5" spans="1:49" s="2" customFormat="1" ht="38.25" customHeight="1" thickBot="1" x14ac:dyDescent="0.35">
      <c r="A5" s="95" t="s">
        <v>46</v>
      </c>
      <c r="B5" s="55">
        <f t="shared" ref="B5:B22" si="0">_xlfn.RANK.EQ(AG5,$AG$5:$AG$22)</f>
        <v>1</v>
      </c>
      <c r="C5" s="49" t="s">
        <v>69</v>
      </c>
      <c r="D5" s="20" t="s">
        <v>70</v>
      </c>
      <c r="E5" s="75">
        <v>40</v>
      </c>
      <c r="F5" s="75">
        <v>35</v>
      </c>
      <c r="G5" s="75">
        <v>27</v>
      </c>
      <c r="H5" s="75">
        <v>39</v>
      </c>
      <c r="I5" s="75">
        <v>41</v>
      </c>
      <c r="J5" s="75">
        <v>37</v>
      </c>
      <c r="K5" s="75">
        <v>42</v>
      </c>
      <c r="L5" s="75">
        <v>34</v>
      </c>
      <c r="M5" s="75">
        <v>38</v>
      </c>
      <c r="N5" s="75">
        <v>43</v>
      </c>
      <c r="O5" s="75">
        <v>26</v>
      </c>
      <c r="P5" s="75">
        <v>37</v>
      </c>
      <c r="Q5" s="75">
        <v>37</v>
      </c>
      <c r="R5" s="75">
        <v>30</v>
      </c>
      <c r="S5" s="75">
        <v>35</v>
      </c>
      <c r="T5" s="52" t="s">
        <v>33</v>
      </c>
      <c r="U5" s="39" t="s">
        <v>10</v>
      </c>
      <c r="V5" s="40">
        <v>1</v>
      </c>
      <c r="W5" s="38">
        <v>40</v>
      </c>
      <c r="X5" s="38">
        <v>12</v>
      </c>
      <c r="Y5" s="41">
        <v>34804</v>
      </c>
      <c r="Z5" s="41">
        <v>17402</v>
      </c>
      <c r="AA5" s="41">
        <f>SUM(Y5:Z5)</f>
        <v>52206</v>
      </c>
      <c r="AB5" s="23"/>
      <c r="AC5" s="23"/>
      <c r="AD5" s="23"/>
      <c r="AE5" s="23"/>
      <c r="AF5" s="24"/>
      <c r="AG5" s="142">
        <f t="shared" ref="AG5:AG22" si="1">SUM(E5:S5)</f>
        <v>541</v>
      </c>
      <c r="AH5" s="38">
        <v>33</v>
      </c>
      <c r="AI5" s="39" t="s">
        <v>83</v>
      </c>
      <c r="AJ5" s="40">
        <v>1</v>
      </c>
      <c r="AK5" s="38">
        <v>40</v>
      </c>
      <c r="AL5" s="38">
        <v>12</v>
      </c>
      <c r="AM5" s="137">
        <v>24253</v>
      </c>
      <c r="AN5" s="137">
        <v>12126</v>
      </c>
      <c r="AO5" s="137">
        <f t="shared" ref="AO5:AO22" si="2">SUM(AM5:AN5)</f>
        <v>36379</v>
      </c>
      <c r="AW5" s="3"/>
    </row>
    <row r="6" spans="1:49" s="2" customFormat="1" ht="40.5" customHeight="1" thickBot="1" x14ac:dyDescent="0.35">
      <c r="A6" s="95" t="s">
        <v>55</v>
      </c>
      <c r="B6" s="55">
        <f t="shared" si="0"/>
        <v>2</v>
      </c>
      <c r="C6" s="19" t="s">
        <v>81</v>
      </c>
      <c r="D6" s="20" t="s">
        <v>82</v>
      </c>
      <c r="E6" s="75">
        <v>34</v>
      </c>
      <c r="F6" s="75">
        <v>37</v>
      </c>
      <c r="G6" s="75">
        <v>27</v>
      </c>
      <c r="H6" s="75">
        <v>38</v>
      </c>
      <c r="I6" s="75">
        <v>39</v>
      </c>
      <c r="J6" s="75">
        <v>36</v>
      </c>
      <c r="K6" s="75">
        <v>40</v>
      </c>
      <c r="L6" s="75">
        <v>40</v>
      </c>
      <c r="M6" s="75">
        <v>37</v>
      </c>
      <c r="N6" s="75">
        <v>40</v>
      </c>
      <c r="O6" s="75">
        <v>22</v>
      </c>
      <c r="P6" s="75">
        <v>38</v>
      </c>
      <c r="Q6" s="75">
        <v>35</v>
      </c>
      <c r="R6" s="75">
        <v>37</v>
      </c>
      <c r="S6" s="75">
        <v>35</v>
      </c>
      <c r="T6" s="38">
        <v>27</v>
      </c>
      <c r="U6" s="39" t="s">
        <v>8</v>
      </c>
      <c r="V6" s="40">
        <v>0.5</v>
      </c>
      <c r="W6" s="38">
        <v>20</v>
      </c>
      <c r="X6" s="38">
        <v>10</v>
      </c>
      <c r="Y6" s="41">
        <v>16937</v>
      </c>
      <c r="Z6" s="41">
        <v>8469</v>
      </c>
      <c r="AA6" s="41">
        <f>SUM(Y6:Z6)</f>
        <v>25406</v>
      </c>
      <c r="AB6" s="21"/>
      <c r="AC6" s="21"/>
      <c r="AD6" s="21"/>
      <c r="AE6" s="21"/>
      <c r="AF6" s="22"/>
      <c r="AG6" s="98">
        <f t="shared" si="1"/>
        <v>535</v>
      </c>
      <c r="AH6" s="38">
        <v>50</v>
      </c>
      <c r="AI6" s="39" t="s">
        <v>8</v>
      </c>
      <c r="AJ6" s="40">
        <v>1</v>
      </c>
      <c r="AK6" s="38">
        <v>40</v>
      </c>
      <c r="AL6" s="38">
        <v>12</v>
      </c>
      <c r="AM6" s="137">
        <v>73973</v>
      </c>
      <c r="AN6" s="137">
        <v>36987</v>
      </c>
      <c r="AO6" s="137">
        <f t="shared" si="2"/>
        <v>110960</v>
      </c>
      <c r="AW6" s="3"/>
    </row>
    <row r="7" spans="1:49" s="2" customFormat="1" ht="35.85" customHeight="1" thickBot="1" x14ac:dyDescent="0.35">
      <c r="A7" s="95" t="s">
        <v>47</v>
      </c>
      <c r="B7" s="55">
        <f t="shared" si="0"/>
        <v>3</v>
      </c>
      <c r="C7" s="49" t="s">
        <v>69</v>
      </c>
      <c r="D7" s="20" t="s">
        <v>70</v>
      </c>
      <c r="E7" s="75">
        <v>31</v>
      </c>
      <c r="F7" s="75">
        <v>30</v>
      </c>
      <c r="G7" s="75">
        <v>24</v>
      </c>
      <c r="H7" s="75">
        <v>35</v>
      </c>
      <c r="I7" s="75">
        <v>41</v>
      </c>
      <c r="J7" s="75">
        <v>33</v>
      </c>
      <c r="K7" s="75">
        <v>41</v>
      </c>
      <c r="L7" s="75">
        <v>38</v>
      </c>
      <c r="M7" s="75">
        <v>38</v>
      </c>
      <c r="N7" s="75">
        <v>39</v>
      </c>
      <c r="O7" s="75">
        <v>24</v>
      </c>
      <c r="P7" s="75">
        <v>35</v>
      </c>
      <c r="Q7" s="75">
        <v>35</v>
      </c>
      <c r="R7" s="75">
        <v>30</v>
      </c>
      <c r="S7" s="75">
        <v>34</v>
      </c>
      <c r="T7" s="39">
        <v>35</v>
      </c>
      <c r="U7" s="39" t="s">
        <v>8</v>
      </c>
      <c r="V7" s="40">
        <v>1</v>
      </c>
      <c r="W7" s="38">
        <v>40</v>
      </c>
      <c r="X7" s="38">
        <v>12</v>
      </c>
      <c r="Y7" s="41">
        <v>49569</v>
      </c>
      <c r="Z7" s="41">
        <v>24784.5</v>
      </c>
      <c r="AA7" s="41">
        <f>SUM(Y7:Z7)</f>
        <v>74353.5</v>
      </c>
      <c r="AB7" s="21"/>
      <c r="AC7" s="21"/>
      <c r="AD7" s="21"/>
      <c r="AE7" s="21"/>
      <c r="AF7" s="22"/>
      <c r="AG7" s="98">
        <f t="shared" si="1"/>
        <v>508</v>
      </c>
      <c r="AH7" s="38">
        <v>33</v>
      </c>
      <c r="AI7" s="39" t="s">
        <v>8</v>
      </c>
      <c r="AJ7" s="40">
        <v>1</v>
      </c>
      <c r="AK7" s="38">
        <v>40</v>
      </c>
      <c r="AL7" s="38">
        <v>12</v>
      </c>
      <c r="AM7" s="137">
        <v>48507</v>
      </c>
      <c r="AN7" s="137">
        <v>24253.5</v>
      </c>
      <c r="AO7" s="137">
        <f t="shared" si="2"/>
        <v>72760.5</v>
      </c>
      <c r="AW7" s="3"/>
    </row>
    <row r="8" spans="1:49" s="2" customFormat="1" ht="35.85" customHeight="1" thickBot="1" x14ac:dyDescent="0.35">
      <c r="A8" s="95" t="s">
        <v>43</v>
      </c>
      <c r="B8" s="55">
        <f t="shared" si="0"/>
        <v>4</v>
      </c>
      <c r="C8" s="49" t="s">
        <v>66</v>
      </c>
      <c r="D8" s="20" t="s">
        <v>9</v>
      </c>
      <c r="E8" s="75">
        <v>30</v>
      </c>
      <c r="F8" s="75">
        <v>37</v>
      </c>
      <c r="G8" s="75">
        <v>23</v>
      </c>
      <c r="H8" s="75">
        <v>39</v>
      </c>
      <c r="I8" s="75">
        <v>43</v>
      </c>
      <c r="J8" s="75">
        <v>36</v>
      </c>
      <c r="K8" s="75">
        <v>39</v>
      </c>
      <c r="L8" s="75">
        <v>35</v>
      </c>
      <c r="M8" s="75">
        <v>43</v>
      </c>
      <c r="N8" s="75">
        <v>36</v>
      </c>
      <c r="O8" s="75">
        <v>25</v>
      </c>
      <c r="P8" s="75">
        <v>23</v>
      </c>
      <c r="Q8" s="75">
        <v>36</v>
      </c>
      <c r="R8" s="75">
        <v>31</v>
      </c>
      <c r="S8" s="75">
        <v>31</v>
      </c>
      <c r="T8" s="38">
        <v>44</v>
      </c>
      <c r="U8" s="39" t="s">
        <v>8</v>
      </c>
      <c r="V8" s="40">
        <v>1</v>
      </c>
      <c r="W8" s="38">
        <v>40</v>
      </c>
      <c r="X8" s="38">
        <v>12</v>
      </c>
      <c r="Y8" s="41">
        <v>61979</v>
      </c>
      <c r="Z8" s="41">
        <v>30989.5</v>
      </c>
      <c r="AA8" s="41">
        <v>92968.5</v>
      </c>
      <c r="AB8" s="21"/>
      <c r="AC8" s="21"/>
      <c r="AD8" s="21"/>
      <c r="AE8" s="21"/>
      <c r="AF8" s="22"/>
      <c r="AG8" s="98">
        <f t="shared" si="1"/>
        <v>507</v>
      </c>
      <c r="AH8" s="39">
        <v>45</v>
      </c>
      <c r="AI8" s="39" t="s">
        <v>83</v>
      </c>
      <c r="AJ8" s="40">
        <v>1</v>
      </c>
      <c r="AK8" s="38">
        <v>40</v>
      </c>
      <c r="AL8" s="38">
        <v>11</v>
      </c>
      <c r="AM8" s="137">
        <v>6639</v>
      </c>
      <c r="AN8" s="137">
        <v>3320</v>
      </c>
      <c r="AO8" s="137">
        <f t="shared" si="2"/>
        <v>9959</v>
      </c>
      <c r="AW8" s="3"/>
    </row>
    <row r="9" spans="1:49" s="2" customFormat="1" ht="39.75" customHeight="1" thickBot="1" x14ac:dyDescent="0.35">
      <c r="A9" s="95" t="s">
        <v>51</v>
      </c>
      <c r="B9" s="55">
        <f t="shared" si="0"/>
        <v>5</v>
      </c>
      <c r="C9" s="19" t="s">
        <v>76</v>
      </c>
      <c r="D9" s="20" t="s">
        <v>77</v>
      </c>
      <c r="E9" s="75">
        <v>38</v>
      </c>
      <c r="F9" s="75">
        <v>35</v>
      </c>
      <c r="G9" s="75">
        <v>35</v>
      </c>
      <c r="H9" s="75">
        <v>39</v>
      </c>
      <c r="I9" s="75">
        <v>23</v>
      </c>
      <c r="J9" s="75">
        <v>36</v>
      </c>
      <c r="K9" s="75">
        <v>32</v>
      </c>
      <c r="L9" s="75">
        <v>28</v>
      </c>
      <c r="M9" s="75">
        <v>40</v>
      </c>
      <c r="N9" s="75">
        <v>43</v>
      </c>
      <c r="O9" s="75">
        <v>34</v>
      </c>
      <c r="P9" s="75">
        <v>34</v>
      </c>
      <c r="Q9" s="75">
        <v>31</v>
      </c>
      <c r="R9" s="75">
        <v>28</v>
      </c>
      <c r="S9" s="75">
        <v>28</v>
      </c>
      <c r="T9" s="38">
        <v>32</v>
      </c>
      <c r="U9" s="39" t="s">
        <v>8</v>
      </c>
      <c r="V9" s="40">
        <v>1</v>
      </c>
      <c r="W9" s="38">
        <v>40</v>
      </c>
      <c r="X9" s="38">
        <v>12</v>
      </c>
      <c r="Y9" s="41">
        <v>45929</v>
      </c>
      <c r="Z9" s="41">
        <v>22964.5</v>
      </c>
      <c r="AA9" s="41">
        <f t="shared" ref="AA9:AA22" si="3">SUM(Y9:Z9)</f>
        <v>68893.5</v>
      </c>
      <c r="AB9" s="21"/>
      <c r="AC9" s="21"/>
      <c r="AD9" s="21"/>
      <c r="AE9" s="21"/>
      <c r="AF9" s="22"/>
      <c r="AG9" s="98">
        <f t="shared" si="1"/>
        <v>504</v>
      </c>
      <c r="AH9" s="39" t="s">
        <v>84</v>
      </c>
      <c r="AI9" s="39" t="s">
        <v>83</v>
      </c>
      <c r="AJ9" s="40">
        <v>1</v>
      </c>
      <c r="AK9" s="38">
        <v>40</v>
      </c>
      <c r="AL9" s="38">
        <v>12</v>
      </c>
      <c r="AM9" s="137">
        <v>17615</v>
      </c>
      <c r="AN9" s="137">
        <v>8808</v>
      </c>
      <c r="AO9" s="137">
        <f t="shared" si="2"/>
        <v>26423</v>
      </c>
      <c r="AW9" s="3"/>
    </row>
    <row r="10" spans="1:49" s="44" customFormat="1" ht="41.25" customHeight="1" thickBot="1" x14ac:dyDescent="0.35">
      <c r="A10" s="95" t="s">
        <v>42</v>
      </c>
      <c r="B10" s="55">
        <f t="shared" si="0"/>
        <v>6</v>
      </c>
      <c r="C10" s="49" t="s">
        <v>64</v>
      </c>
      <c r="D10" s="20" t="s">
        <v>65</v>
      </c>
      <c r="E10" s="76">
        <v>37</v>
      </c>
      <c r="F10" s="76">
        <v>32</v>
      </c>
      <c r="G10" s="76">
        <v>28</v>
      </c>
      <c r="H10" s="76">
        <v>36</v>
      </c>
      <c r="I10" s="76">
        <v>28</v>
      </c>
      <c r="J10" s="76">
        <v>39</v>
      </c>
      <c r="K10" s="76">
        <v>42</v>
      </c>
      <c r="L10" s="76">
        <v>34</v>
      </c>
      <c r="M10" s="76">
        <v>43</v>
      </c>
      <c r="N10" s="76">
        <v>33</v>
      </c>
      <c r="O10" s="76">
        <v>27</v>
      </c>
      <c r="P10" s="76">
        <v>30</v>
      </c>
      <c r="Q10" s="76">
        <v>34</v>
      </c>
      <c r="R10" s="76">
        <v>28</v>
      </c>
      <c r="S10" s="76">
        <v>30</v>
      </c>
      <c r="T10" s="52" t="s">
        <v>31</v>
      </c>
      <c r="U10" s="52" t="s">
        <v>29</v>
      </c>
      <c r="V10" s="53">
        <v>1</v>
      </c>
      <c r="W10" s="51">
        <v>40</v>
      </c>
      <c r="X10" s="51">
        <v>12</v>
      </c>
      <c r="Y10" s="54">
        <v>33384</v>
      </c>
      <c r="Z10" s="54">
        <v>16600</v>
      </c>
      <c r="AA10" s="54">
        <f t="shared" si="3"/>
        <v>49984</v>
      </c>
      <c r="AB10" s="21"/>
      <c r="AC10" s="21"/>
      <c r="AD10" s="21"/>
      <c r="AE10" s="21"/>
      <c r="AF10" s="22"/>
      <c r="AG10" s="98">
        <f t="shared" si="1"/>
        <v>501</v>
      </c>
      <c r="AH10" s="39">
        <v>34</v>
      </c>
      <c r="AI10" s="39" t="s">
        <v>83</v>
      </c>
      <c r="AJ10" s="40">
        <v>1</v>
      </c>
      <c r="AK10" s="38">
        <v>40</v>
      </c>
      <c r="AL10" s="38">
        <v>12</v>
      </c>
      <c r="AM10" s="137">
        <v>30391</v>
      </c>
      <c r="AN10" s="137">
        <v>15105</v>
      </c>
      <c r="AO10" s="137">
        <f t="shared" si="2"/>
        <v>45496</v>
      </c>
      <c r="AW10" s="45"/>
    </row>
    <row r="11" spans="1:49" s="2" customFormat="1" ht="37.5" customHeight="1" thickBot="1" x14ac:dyDescent="0.35">
      <c r="A11" s="95" t="s">
        <v>39</v>
      </c>
      <c r="B11" s="55">
        <f t="shared" si="0"/>
        <v>7</v>
      </c>
      <c r="C11" s="19" t="s">
        <v>58</v>
      </c>
      <c r="D11" s="20" t="s">
        <v>59</v>
      </c>
      <c r="E11" s="75">
        <v>32</v>
      </c>
      <c r="F11" s="75">
        <v>29</v>
      </c>
      <c r="G11" s="75">
        <v>17</v>
      </c>
      <c r="H11" s="75">
        <v>37</v>
      </c>
      <c r="I11" s="75">
        <v>31</v>
      </c>
      <c r="J11" s="75">
        <v>34</v>
      </c>
      <c r="K11" s="75">
        <v>39</v>
      </c>
      <c r="L11" s="75">
        <v>31</v>
      </c>
      <c r="M11" s="75">
        <v>39</v>
      </c>
      <c r="N11" s="75">
        <v>43</v>
      </c>
      <c r="O11" s="75">
        <v>20</v>
      </c>
      <c r="P11" s="75">
        <v>33</v>
      </c>
      <c r="Q11" s="75">
        <v>36</v>
      </c>
      <c r="R11" s="75">
        <v>35</v>
      </c>
      <c r="S11" s="75">
        <v>27</v>
      </c>
      <c r="T11" s="39">
        <v>37</v>
      </c>
      <c r="U11" s="39" t="s">
        <v>8</v>
      </c>
      <c r="V11" s="40">
        <v>0.8</v>
      </c>
      <c r="W11" s="38">
        <v>32</v>
      </c>
      <c r="X11" s="38">
        <v>12</v>
      </c>
      <c r="Y11" s="41">
        <v>41660</v>
      </c>
      <c r="Z11" s="41">
        <v>20830</v>
      </c>
      <c r="AA11" s="41">
        <f t="shared" si="3"/>
        <v>62490</v>
      </c>
      <c r="AB11" s="21"/>
      <c r="AC11" s="21"/>
      <c r="AD11" s="21"/>
      <c r="AE11" s="21"/>
      <c r="AF11" s="22"/>
      <c r="AG11" s="98">
        <f t="shared" si="1"/>
        <v>483</v>
      </c>
      <c r="AH11" s="38">
        <v>37</v>
      </c>
      <c r="AI11" s="39" t="s">
        <v>8</v>
      </c>
      <c r="AJ11" s="40">
        <v>0.625</v>
      </c>
      <c r="AK11" s="38">
        <v>25</v>
      </c>
      <c r="AL11" s="38">
        <v>12</v>
      </c>
      <c r="AM11" s="137">
        <v>33524</v>
      </c>
      <c r="AN11" s="137">
        <v>16762</v>
      </c>
      <c r="AO11" s="137">
        <f t="shared" si="2"/>
        <v>50286</v>
      </c>
      <c r="AW11" s="3"/>
    </row>
    <row r="12" spans="1:49" s="2" customFormat="1" ht="39.75" customHeight="1" thickBot="1" x14ac:dyDescent="0.35">
      <c r="A12" s="95" t="s">
        <v>50</v>
      </c>
      <c r="B12" s="55">
        <f t="shared" si="0"/>
        <v>8</v>
      </c>
      <c r="C12" s="19" t="s">
        <v>75</v>
      </c>
      <c r="D12" s="20" t="s">
        <v>63</v>
      </c>
      <c r="E12" s="75">
        <v>37</v>
      </c>
      <c r="F12" s="75">
        <v>34</v>
      </c>
      <c r="G12" s="75">
        <v>31</v>
      </c>
      <c r="H12" s="75">
        <v>38</v>
      </c>
      <c r="I12" s="75">
        <v>25</v>
      </c>
      <c r="J12" s="75">
        <v>37</v>
      </c>
      <c r="K12" s="75">
        <v>27</v>
      </c>
      <c r="L12" s="75">
        <v>32</v>
      </c>
      <c r="M12" s="75">
        <v>26</v>
      </c>
      <c r="N12" s="75">
        <v>40</v>
      </c>
      <c r="O12" s="75">
        <v>31</v>
      </c>
      <c r="P12" s="75">
        <v>31</v>
      </c>
      <c r="Q12" s="75">
        <v>24</v>
      </c>
      <c r="R12" s="75">
        <v>28</v>
      </c>
      <c r="S12" s="75">
        <v>33</v>
      </c>
      <c r="T12" s="39">
        <v>30</v>
      </c>
      <c r="U12" s="39" t="s">
        <v>8</v>
      </c>
      <c r="V12" s="40">
        <v>0.75</v>
      </c>
      <c r="W12" s="38">
        <v>30</v>
      </c>
      <c r="X12" s="38">
        <v>10</v>
      </c>
      <c r="Y12" s="41">
        <v>27392</v>
      </c>
      <c r="Z12" s="41">
        <v>13696</v>
      </c>
      <c r="AA12" s="41">
        <f t="shared" si="3"/>
        <v>41088</v>
      </c>
      <c r="AB12" s="21"/>
      <c r="AC12" s="21"/>
      <c r="AD12" s="21"/>
      <c r="AE12" s="21"/>
      <c r="AF12" s="22"/>
      <c r="AG12" s="98">
        <f t="shared" si="1"/>
        <v>474</v>
      </c>
      <c r="AH12" s="38">
        <v>32</v>
      </c>
      <c r="AI12" s="39" t="s">
        <v>8</v>
      </c>
      <c r="AJ12" s="40">
        <v>1</v>
      </c>
      <c r="AK12" s="38">
        <v>40</v>
      </c>
      <c r="AL12" s="38">
        <v>12</v>
      </c>
      <c r="AM12" s="137">
        <v>47307</v>
      </c>
      <c r="AN12" s="137">
        <v>23653</v>
      </c>
      <c r="AO12" s="137">
        <f t="shared" si="2"/>
        <v>70960</v>
      </c>
      <c r="AW12" s="3"/>
    </row>
    <row r="13" spans="1:49" s="2" customFormat="1" ht="38.25" customHeight="1" thickBot="1" x14ac:dyDescent="0.35">
      <c r="A13" s="95" t="s">
        <v>38</v>
      </c>
      <c r="B13" s="55">
        <f t="shared" si="0"/>
        <v>9</v>
      </c>
      <c r="C13" s="19" t="s">
        <v>56</v>
      </c>
      <c r="D13" s="20" t="s">
        <v>57</v>
      </c>
      <c r="E13" s="75">
        <v>31</v>
      </c>
      <c r="F13" s="75">
        <v>29</v>
      </c>
      <c r="G13" s="75">
        <v>22</v>
      </c>
      <c r="H13" s="75">
        <v>34</v>
      </c>
      <c r="I13" s="75">
        <v>29</v>
      </c>
      <c r="J13" s="75">
        <v>37</v>
      </c>
      <c r="K13" s="75">
        <v>35</v>
      </c>
      <c r="L13" s="75">
        <v>35</v>
      </c>
      <c r="M13" s="75">
        <v>42</v>
      </c>
      <c r="N13" s="75">
        <v>35</v>
      </c>
      <c r="O13" s="75">
        <v>25</v>
      </c>
      <c r="P13" s="75">
        <v>34</v>
      </c>
      <c r="Q13" s="75">
        <v>34</v>
      </c>
      <c r="R13" s="75">
        <v>29</v>
      </c>
      <c r="S13" s="75">
        <v>21</v>
      </c>
      <c r="T13" s="39">
        <v>50</v>
      </c>
      <c r="U13" s="39" t="s">
        <v>8</v>
      </c>
      <c r="V13" s="40">
        <v>1</v>
      </c>
      <c r="W13" s="38">
        <v>40</v>
      </c>
      <c r="X13" s="38">
        <v>12</v>
      </c>
      <c r="Y13" s="41">
        <v>71818</v>
      </c>
      <c r="Z13" s="41">
        <v>35909</v>
      </c>
      <c r="AA13" s="41">
        <f t="shared" si="3"/>
        <v>107727</v>
      </c>
      <c r="AB13" s="21"/>
      <c r="AC13" s="21"/>
      <c r="AD13" s="21"/>
      <c r="AE13" s="21"/>
      <c r="AF13" s="22"/>
      <c r="AG13" s="98">
        <f t="shared" si="1"/>
        <v>472</v>
      </c>
      <c r="AH13" s="39">
        <v>30</v>
      </c>
      <c r="AI13" s="39" t="s">
        <v>8</v>
      </c>
      <c r="AJ13" s="40">
        <v>0.45</v>
      </c>
      <c r="AK13" s="38">
        <v>18</v>
      </c>
      <c r="AL13" s="38">
        <v>10</v>
      </c>
      <c r="AM13" s="137">
        <v>16929</v>
      </c>
      <c r="AN13" s="137">
        <v>1693</v>
      </c>
      <c r="AO13" s="137">
        <f t="shared" si="2"/>
        <v>18622</v>
      </c>
      <c r="AW13" s="3"/>
    </row>
    <row r="14" spans="1:49" s="2" customFormat="1" ht="36" customHeight="1" thickBot="1" x14ac:dyDescent="0.35">
      <c r="A14" s="95" t="s">
        <v>52</v>
      </c>
      <c r="B14" s="55">
        <f t="shared" si="0"/>
        <v>10</v>
      </c>
      <c r="C14" s="19" t="s">
        <v>14</v>
      </c>
      <c r="D14" s="20" t="s">
        <v>78</v>
      </c>
      <c r="E14" s="75">
        <v>36</v>
      </c>
      <c r="F14" s="75">
        <v>30</v>
      </c>
      <c r="G14" s="75">
        <v>25</v>
      </c>
      <c r="H14" s="75">
        <v>38</v>
      </c>
      <c r="I14" s="75">
        <v>30</v>
      </c>
      <c r="J14" s="75">
        <v>33</v>
      </c>
      <c r="K14" s="75">
        <v>40</v>
      </c>
      <c r="L14" s="75">
        <v>27</v>
      </c>
      <c r="M14" s="75">
        <v>29</v>
      </c>
      <c r="N14" s="75">
        <v>37</v>
      </c>
      <c r="O14" s="75">
        <v>23</v>
      </c>
      <c r="P14" s="75">
        <v>32</v>
      </c>
      <c r="Q14" s="75">
        <v>33</v>
      </c>
      <c r="R14" s="75">
        <v>30</v>
      </c>
      <c r="S14" s="75">
        <v>28</v>
      </c>
      <c r="T14" s="39">
        <v>34</v>
      </c>
      <c r="U14" s="39" t="s">
        <v>12</v>
      </c>
      <c r="V14" s="40">
        <v>1</v>
      </c>
      <c r="W14" s="38">
        <v>40</v>
      </c>
      <c r="X14" s="38">
        <v>12</v>
      </c>
      <c r="Y14" s="41">
        <v>29505</v>
      </c>
      <c r="Z14" s="41">
        <v>22720</v>
      </c>
      <c r="AA14" s="41">
        <f t="shared" si="3"/>
        <v>52225</v>
      </c>
      <c r="AB14" s="21"/>
      <c r="AC14" s="21"/>
      <c r="AD14" s="21"/>
      <c r="AE14" s="21"/>
      <c r="AF14" s="22"/>
      <c r="AG14" s="98">
        <f t="shared" si="1"/>
        <v>471</v>
      </c>
      <c r="AH14" s="52">
        <v>32</v>
      </c>
      <c r="AI14" s="39" t="s">
        <v>8</v>
      </c>
      <c r="AJ14" s="40">
        <v>1</v>
      </c>
      <c r="AK14" s="38">
        <v>40</v>
      </c>
      <c r="AL14" s="38">
        <v>12</v>
      </c>
      <c r="AM14" s="137">
        <v>47307</v>
      </c>
      <c r="AN14" s="137">
        <v>23650</v>
      </c>
      <c r="AO14" s="137">
        <f t="shared" si="2"/>
        <v>70957</v>
      </c>
      <c r="AW14" s="3"/>
    </row>
    <row r="15" spans="1:49" s="2" customFormat="1" ht="39" customHeight="1" thickBot="1" x14ac:dyDescent="0.35">
      <c r="A15" s="95" t="s">
        <v>49</v>
      </c>
      <c r="B15" s="55">
        <f t="shared" si="0"/>
        <v>11</v>
      </c>
      <c r="C15" s="19" t="s">
        <v>73</v>
      </c>
      <c r="D15" s="20" t="s">
        <v>74</v>
      </c>
      <c r="E15" s="75">
        <v>24</v>
      </c>
      <c r="F15" s="75">
        <v>31</v>
      </c>
      <c r="G15" s="75">
        <v>16</v>
      </c>
      <c r="H15" s="75">
        <v>36</v>
      </c>
      <c r="I15" s="75">
        <v>33</v>
      </c>
      <c r="J15" s="75">
        <v>30</v>
      </c>
      <c r="K15" s="75">
        <v>29</v>
      </c>
      <c r="L15" s="75">
        <v>33</v>
      </c>
      <c r="M15" s="75">
        <v>31</v>
      </c>
      <c r="N15" s="75">
        <v>32</v>
      </c>
      <c r="O15" s="75">
        <v>28</v>
      </c>
      <c r="P15" s="75">
        <v>30</v>
      </c>
      <c r="Q15" s="75">
        <v>35</v>
      </c>
      <c r="R15" s="75">
        <v>29</v>
      </c>
      <c r="S15" s="75">
        <v>29</v>
      </c>
      <c r="T15" s="38">
        <v>32</v>
      </c>
      <c r="U15" s="39" t="s">
        <v>8</v>
      </c>
      <c r="V15" s="40">
        <v>1</v>
      </c>
      <c r="W15" s="38">
        <v>40</v>
      </c>
      <c r="X15" s="38">
        <v>12</v>
      </c>
      <c r="Y15" s="41">
        <v>45929</v>
      </c>
      <c r="Z15" s="41">
        <v>22964.5</v>
      </c>
      <c r="AA15" s="41">
        <f t="shared" si="3"/>
        <v>68893.5</v>
      </c>
      <c r="AB15" s="21"/>
      <c r="AC15" s="21"/>
      <c r="AD15" s="21"/>
      <c r="AE15" s="21"/>
      <c r="AF15" s="22"/>
      <c r="AG15" s="98">
        <f t="shared" si="1"/>
        <v>446</v>
      </c>
      <c r="AH15" s="39">
        <v>30</v>
      </c>
      <c r="AI15" s="39" t="s">
        <v>8</v>
      </c>
      <c r="AJ15" s="40">
        <v>1</v>
      </c>
      <c r="AK15" s="38">
        <v>40</v>
      </c>
      <c r="AL15" s="38">
        <v>12</v>
      </c>
      <c r="AM15" s="137">
        <v>45143</v>
      </c>
      <c r="AN15" s="137">
        <v>22571</v>
      </c>
      <c r="AO15" s="137">
        <f t="shared" si="2"/>
        <v>67714</v>
      </c>
      <c r="AW15" s="3"/>
    </row>
    <row r="16" spans="1:49" s="2" customFormat="1" ht="39" customHeight="1" thickBot="1" x14ac:dyDescent="0.35">
      <c r="A16" s="95" t="s">
        <v>53</v>
      </c>
      <c r="B16" s="55">
        <f t="shared" si="0"/>
        <v>12</v>
      </c>
      <c r="C16" s="19" t="s">
        <v>14</v>
      </c>
      <c r="D16" s="20" t="s">
        <v>79</v>
      </c>
      <c r="E16" s="75">
        <v>28</v>
      </c>
      <c r="F16" s="75">
        <v>30</v>
      </c>
      <c r="G16" s="75">
        <v>21</v>
      </c>
      <c r="H16" s="75">
        <v>38</v>
      </c>
      <c r="I16" s="75">
        <v>31</v>
      </c>
      <c r="J16" s="75">
        <v>30</v>
      </c>
      <c r="K16" s="75">
        <v>40</v>
      </c>
      <c r="L16" s="75">
        <v>34</v>
      </c>
      <c r="M16" s="75">
        <v>37</v>
      </c>
      <c r="N16" s="75">
        <v>28</v>
      </c>
      <c r="O16" s="75">
        <v>19</v>
      </c>
      <c r="P16" s="75">
        <v>29</v>
      </c>
      <c r="Q16" s="75">
        <v>25</v>
      </c>
      <c r="R16" s="75">
        <v>30</v>
      </c>
      <c r="S16" s="75">
        <v>24</v>
      </c>
      <c r="T16" s="38">
        <v>27</v>
      </c>
      <c r="U16" s="39" t="s">
        <v>8</v>
      </c>
      <c r="V16" s="40">
        <v>0.45</v>
      </c>
      <c r="W16" s="38">
        <v>18</v>
      </c>
      <c r="X16" s="38">
        <v>10</v>
      </c>
      <c r="Y16" s="41">
        <v>15243</v>
      </c>
      <c r="Z16" s="41">
        <v>1524</v>
      </c>
      <c r="AA16" s="41">
        <f t="shared" si="3"/>
        <v>16767</v>
      </c>
      <c r="AB16" s="21"/>
      <c r="AC16" s="21"/>
      <c r="AD16" s="21"/>
      <c r="AE16" s="21"/>
      <c r="AF16" s="22"/>
      <c r="AG16" s="98">
        <f t="shared" si="1"/>
        <v>444</v>
      </c>
      <c r="AH16" s="52">
        <v>36</v>
      </c>
      <c r="AI16" s="39" t="s">
        <v>8</v>
      </c>
      <c r="AJ16" s="40">
        <v>1</v>
      </c>
      <c r="AK16" s="38">
        <v>40</v>
      </c>
      <c r="AL16" s="38">
        <v>12</v>
      </c>
      <c r="AM16" s="137">
        <v>52340</v>
      </c>
      <c r="AN16" s="137">
        <v>26170</v>
      </c>
      <c r="AO16" s="137">
        <f t="shared" si="2"/>
        <v>78510</v>
      </c>
      <c r="AW16" s="3"/>
    </row>
    <row r="17" spans="1:49" s="2" customFormat="1" ht="35.85" customHeight="1" thickBot="1" x14ac:dyDescent="0.35">
      <c r="A17" s="95" t="s">
        <v>41</v>
      </c>
      <c r="B17" s="55">
        <f t="shared" si="0"/>
        <v>13</v>
      </c>
      <c r="C17" s="19" t="s">
        <v>62</v>
      </c>
      <c r="D17" s="20" t="s">
        <v>63</v>
      </c>
      <c r="E17" s="75">
        <v>16</v>
      </c>
      <c r="F17" s="75">
        <v>20</v>
      </c>
      <c r="G17" s="75">
        <v>21</v>
      </c>
      <c r="H17" s="75">
        <v>31</v>
      </c>
      <c r="I17" s="75">
        <v>25</v>
      </c>
      <c r="J17" s="75">
        <v>31</v>
      </c>
      <c r="K17" s="75">
        <v>38</v>
      </c>
      <c r="L17" s="75">
        <v>34</v>
      </c>
      <c r="M17" s="75">
        <v>32</v>
      </c>
      <c r="N17" s="75">
        <v>43</v>
      </c>
      <c r="O17" s="75">
        <v>19</v>
      </c>
      <c r="P17" s="75">
        <v>33</v>
      </c>
      <c r="Q17" s="75">
        <v>26</v>
      </c>
      <c r="R17" s="75">
        <v>27</v>
      </c>
      <c r="S17" s="75">
        <v>29</v>
      </c>
      <c r="T17" s="39">
        <v>50</v>
      </c>
      <c r="U17" s="39" t="s">
        <v>8</v>
      </c>
      <c r="V17" s="40">
        <v>1</v>
      </c>
      <c r="W17" s="38">
        <v>40</v>
      </c>
      <c r="X17" s="38">
        <v>12</v>
      </c>
      <c r="Y17" s="41">
        <v>71818</v>
      </c>
      <c r="Z17" s="41">
        <v>35909</v>
      </c>
      <c r="AA17" s="41">
        <f t="shared" si="3"/>
        <v>107727</v>
      </c>
      <c r="AB17" s="21"/>
      <c r="AC17" s="21"/>
      <c r="AD17" s="21"/>
      <c r="AE17" s="21"/>
      <c r="AF17" s="22"/>
      <c r="AG17" s="98">
        <f t="shared" si="1"/>
        <v>425</v>
      </c>
      <c r="AH17" s="38">
        <v>32</v>
      </c>
      <c r="AI17" s="39" t="s">
        <v>8</v>
      </c>
      <c r="AJ17" s="40">
        <v>1</v>
      </c>
      <c r="AK17" s="38">
        <v>30</v>
      </c>
      <c r="AL17" s="38">
        <v>12</v>
      </c>
      <c r="AM17" s="137">
        <v>47307</v>
      </c>
      <c r="AN17" s="137">
        <v>23653.5</v>
      </c>
      <c r="AO17" s="137">
        <f t="shared" si="2"/>
        <v>70960.5</v>
      </c>
      <c r="AW17" s="3"/>
    </row>
    <row r="18" spans="1:49" s="2" customFormat="1" ht="39" customHeight="1" thickBot="1" x14ac:dyDescent="0.35">
      <c r="A18" s="95" t="s">
        <v>54</v>
      </c>
      <c r="B18" s="55">
        <f t="shared" si="0"/>
        <v>13</v>
      </c>
      <c r="C18" s="19" t="s">
        <v>80</v>
      </c>
      <c r="D18" s="20" t="s">
        <v>72</v>
      </c>
      <c r="E18" s="75">
        <v>33</v>
      </c>
      <c r="F18" s="75">
        <v>34</v>
      </c>
      <c r="G18" s="75">
        <v>28</v>
      </c>
      <c r="H18" s="75">
        <v>37</v>
      </c>
      <c r="I18" s="75">
        <v>21</v>
      </c>
      <c r="J18" s="75">
        <v>34</v>
      </c>
      <c r="K18" s="75">
        <v>20</v>
      </c>
      <c r="L18" s="75">
        <v>24</v>
      </c>
      <c r="M18" s="75">
        <v>27</v>
      </c>
      <c r="N18" s="75">
        <v>37</v>
      </c>
      <c r="O18" s="75">
        <v>31</v>
      </c>
      <c r="P18" s="75">
        <v>29</v>
      </c>
      <c r="Q18" s="75">
        <v>15</v>
      </c>
      <c r="R18" s="75">
        <v>32</v>
      </c>
      <c r="S18" s="75">
        <v>23</v>
      </c>
      <c r="T18" s="38">
        <v>37</v>
      </c>
      <c r="U18" s="39" t="s">
        <v>8</v>
      </c>
      <c r="V18" s="40">
        <v>1</v>
      </c>
      <c r="W18" s="38">
        <v>40</v>
      </c>
      <c r="X18" s="38">
        <v>12</v>
      </c>
      <c r="Y18" s="41">
        <v>52075</v>
      </c>
      <c r="Z18" s="41">
        <v>26037.5</v>
      </c>
      <c r="AA18" s="41">
        <f t="shared" si="3"/>
        <v>78112.5</v>
      </c>
      <c r="AB18" s="21"/>
      <c r="AC18" s="21"/>
      <c r="AD18" s="21"/>
      <c r="AE18" s="21"/>
      <c r="AF18" s="22"/>
      <c r="AG18" s="98">
        <f t="shared" si="1"/>
        <v>425</v>
      </c>
      <c r="AH18" s="52">
        <v>33</v>
      </c>
      <c r="AI18" s="39" t="s">
        <v>8</v>
      </c>
      <c r="AJ18" s="40">
        <v>1</v>
      </c>
      <c r="AK18" s="38">
        <v>40</v>
      </c>
      <c r="AL18" s="38">
        <v>12</v>
      </c>
      <c r="AM18" s="137">
        <v>48507</v>
      </c>
      <c r="AN18" s="137">
        <v>24253</v>
      </c>
      <c r="AO18" s="137">
        <f t="shared" si="2"/>
        <v>72760</v>
      </c>
      <c r="AW18" s="3"/>
    </row>
    <row r="19" spans="1:49" s="2" customFormat="1" ht="35.1" customHeight="1" thickBot="1" x14ac:dyDescent="0.35">
      <c r="A19" s="95" t="s">
        <v>40</v>
      </c>
      <c r="B19" s="55">
        <f t="shared" si="0"/>
        <v>15</v>
      </c>
      <c r="C19" s="19" t="s">
        <v>60</v>
      </c>
      <c r="D19" s="20" t="s">
        <v>61</v>
      </c>
      <c r="E19" s="75">
        <v>28</v>
      </c>
      <c r="F19" s="75">
        <v>20</v>
      </c>
      <c r="G19" s="75">
        <v>20</v>
      </c>
      <c r="H19" s="75">
        <v>38</v>
      </c>
      <c r="I19" s="75">
        <v>26</v>
      </c>
      <c r="J19" s="75">
        <v>28</v>
      </c>
      <c r="K19" s="75">
        <v>36</v>
      </c>
      <c r="L19" s="75">
        <v>29</v>
      </c>
      <c r="M19" s="75">
        <v>34</v>
      </c>
      <c r="N19" s="75">
        <v>37</v>
      </c>
      <c r="O19" s="75">
        <v>17</v>
      </c>
      <c r="P19" s="75">
        <v>23</v>
      </c>
      <c r="Q19" s="75">
        <v>28</v>
      </c>
      <c r="R19" s="75">
        <v>31</v>
      </c>
      <c r="S19" s="75">
        <v>25</v>
      </c>
      <c r="T19" s="38">
        <v>29</v>
      </c>
      <c r="U19" s="39" t="s">
        <v>8</v>
      </c>
      <c r="V19" s="40">
        <v>1</v>
      </c>
      <c r="W19" s="38">
        <v>40</v>
      </c>
      <c r="X19" s="38">
        <v>12</v>
      </c>
      <c r="Y19" s="41">
        <v>42715</v>
      </c>
      <c r="Z19" s="41">
        <v>21357.5</v>
      </c>
      <c r="AA19" s="41">
        <f t="shared" si="3"/>
        <v>64072.5</v>
      </c>
      <c r="AB19" s="21"/>
      <c r="AC19" s="21"/>
      <c r="AD19" s="21"/>
      <c r="AE19" s="21"/>
      <c r="AF19" s="22"/>
      <c r="AG19" s="98">
        <f t="shared" si="1"/>
        <v>420</v>
      </c>
      <c r="AH19" s="38">
        <v>37</v>
      </c>
      <c r="AI19" s="39" t="s">
        <v>8</v>
      </c>
      <c r="AJ19" s="40">
        <v>0.5</v>
      </c>
      <c r="AK19" s="38">
        <v>20</v>
      </c>
      <c r="AL19" s="38">
        <v>12</v>
      </c>
      <c r="AM19" s="137">
        <v>26819</v>
      </c>
      <c r="AN19" s="137">
        <v>13410</v>
      </c>
      <c r="AO19" s="137">
        <f t="shared" si="2"/>
        <v>40229</v>
      </c>
      <c r="AW19" s="3"/>
    </row>
    <row r="20" spans="1:49" s="2" customFormat="1" ht="36.75" customHeight="1" thickBot="1" x14ac:dyDescent="0.35">
      <c r="A20" s="96" t="s">
        <v>45</v>
      </c>
      <c r="B20" s="55">
        <f t="shared" si="0"/>
        <v>16</v>
      </c>
      <c r="C20" s="49" t="s">
        <v>66</v>
      </c>
      <c r="D20" s="50" t="s">
        <v>68</v>
      </c>
      <c r="E20" s="75">
        <v>21</v>
      </c>
      <c r="F20" s="75">
        <v>24</v>
      </c>
      <c r="G20" s="75">
        <v>16</v>
      </c>
      <c r="H20" s="75">
        <v>30</v>
      </c>
      <c r="I20" s="75">
        <v>32</v>
      </c>
      <c r="J20" s="75">
        <v>36</v>
      </c>
      <c r="K20" s="75">
        <v>17</v>
      </c>
      <c r="L20" s="75">
        <v>29</v>
      </c>
      <c r="M20" s="75">
        <v>38</v>
      </c>
      <c r="N20" s="75">
        <v>43</v>
      </c>
      <c r="O20" s="75">
        <v>15</v>
      </c>
      <c r="P20" s="75">
        <v>32</v>
      </c>
      <c r="Q20" s="75">
        <v>30</v>
      </c>
      <c r="R20" s="75">
        <v>27</v>
      </c>
      <c r="S20" s="75">
        <v>28</v>
      </c>
      <c r="T20" s="39">
        <v>37</v>
      </c>
      <c r="U20" s="39" t="s">
        <v>8</v>
      </c>
      <c r="V20" s="40">
        <v>1</v>
      </c>
      <c r="W20" s="38">
        <v>40</v>
      </c>
      <c r="X20" s="38">
        <v>12</v>
      </c>
      <c r="Y20" s="41">
        <v>52075</v>
      </c>
      <c r="Z20" s="41">
        <v>26037.5</v>
      </c>
      <c r="AA20" s="41">
        <f t="shared" si="3"/>
        <v>78112.5</v>
      </c>
      <c r="AB20" s="21"/>
      <c r="AC20" s="21"/>
      <c r="AD20" s="21"/>
      <c r="AE20" s="21"/>
      <c r="AF20" s="22"/>
      <c r="AG20" s="98">
        <f t="shared" si="1"/>
        <v>418</v>
      </c>
      <c r="AH20" s="52">
        <v>25</v>
      </c>
      <c r="AI20" s="52" t="s">
        <v>8</v>
      </c>
      <c r="AJ20" s="53">
        <v>0.6</v>
      </c>
      <c r="AK20" s="51">
        <v>24</v>
      </c>
      <c r="AL20" s="51">
        <v>10</v>
      </c>
      <c r="AM20" s="138">
        <v>19963</v>
      </c>
      <c r="AN20" s="138">
        <v>9982</v>
      </c>
      <c r="AO20" s="138">
        <f t="shared" si="2"/>
        <v>29945</v>
      </c>
      <c r="AW20" s="3"/>
    </row>
    <row r="21" spans="1:49" s="2" customFormat="1" ht="35.85" customHeight="1" thickBot="1" x14ac:dyDescent="0.35">
      <c r="A21" s="95" t="s">
        <v>44</v>
      </c>
      <c r="B21" s="55">
        <f t="shared" si="0"/>
        <v>17</v>
      </c>
      <c r="C21" s="49" t="s">
        <v>66</v>
      </c>
      <c r="D21" s="20" t="s">
        <v>67</v>
      </c>
      <c r="E21" s="75">
        <v>26</v>
      </c>
      <c r="F21" s="75">
        <v>25</v>
      </c>
      <c r="G21" s="75">
        <v>18</v>
      </c>
      <c r="H21" s="75">
        <v>33</v>
      </c>
      <c r="I21" s="75">
        <v>30</v>
      </c>
      <c r="J21" s="75">
        <v>37</v>
      </c>
      <c r="K21" s="75">
        <v>13</v>
      </c>
      <c r="L21" s="75">
        <v>31</v>
      </c>
      <c r="M21" s="75">
        <v>38</v>
      </c>
      <c r="N21" s="75">
        <v>36</v>
      </c>
      <c r="O21" s="75">
        <v>19</v>
      </c>
      <c r="P21" s="75">
        <v>28</v>
      </c>
      <c r="Q21" s="75">
        <v>35</v>
      </c>
      <c r="R21" s="75">
        <v>29</v>
      </c>
      <c r="S21" s="75">
        <v>17</v>
      </c>
      <c r="T21" s="39">
        <v>35</v>
      </c>
      <c r="U21" s="39" t="s">
        <v>8</v>
      </c>
      <c r="V21" s="40">
        <v>1</v>
      </c>
      <c r="W21" s="38">
        <v>40</v>
      </c>
      <c r="X21" s="38">
        <v>12</v>
      </c>
      <c r="Y21" s="41">
        <v>49569</v>
      </c>
      <c r="Z21" s="41">
        <v>27784.5</v>
      </c>
      <c r="AA21" s="41">
        <f t="shared" si="3"/>
        <v>77353.5</v>
      </c>
      <c r="AB21" s="21"/>
      <c r="AC21" s="21"/>
      <c r="AD21" s="21"/>
      <c r="AE21" s="21"/>
      <c r="AF21" s="22"/>
      <c r="AG21" s="98">
        <f t="shared" si="1"/>
        <v>415</v>
      </c>
      <c r="AH21" s="38">
        <v>17</v>
      </c>
      <c r="AI21" s="39" t="s">
        <v>8</v>
      </c>
      <c r="AJ21" s="40">
        <v>0.6</v>
      </c>
      <c r="AK21" s="38">
        <v>24</v>
      </c>
      <c r="AL21" s="38">
        <v>10</v>
      </c>
      <c r="AM21" s="137">
        <v>16358</v>
      </c>
      <c r="AN21" s="137">
        <v>8179</v>
      </c>
      <c r="AO21" s="137">
        <f t="shared" si="2"/>
        <v>24537</v>
      </c>
      <c r="AW21" s="3"/>
    </row>
    <row r="22" spans="1:49" s="2" customFormat="1" ht="39" customHeight="1" thickBot="1" x14ac:dyDescent="0.35">
      <c r="A22" s="95" t="s">
        <v>48</v>
      </c>
      <c r="B22" s="55">
        <f t="shared" si="0"/>
        <v>18</v>
      </c>
      <c r="C22" s="19" t="s">
        <v>71</v>
      </c>
      <c r="D22" s="20" t="s">
        <v>72</v>
      </c>
      <c r="E22" s="75">
        <v>24</v>
      </c>
      <c r="F22" s="75">
        <v>31</v>
      </c>
      <c r="G22" s="75">
        <v>16</v>
      </c>
      <c r="H22" s="75">
        <v>32</v>
      </c>
      <c r="I22" s="75">
        <v>30</v>
      </c>
      <c r="J22" s="75">
        <v>28</v>
      </c>
      <c r="K22" s="75">
        <v>15</v>
      </c>
      <c r="L22" s="75">
        <v>26</v>
      </c>
      <c r="M22" s="75">
        <v>31</v>
      </c>
      <c r="N22" s="75">
        <v>31</v>
      </c>
      <c r="O22" s="75">
        <v>20</v>
      </c>
      <c r="P22" s="75">
        <v>32</v>
      </c>
      <c r="Q22" s="75">
        <v>29</v>
      </c>
      <c r="R22" s="75">
        <v>29</v>
      </c>
      <c r="S22" s="75">
        <v>26</v>
      </c>
      <c r="T22" s="38">
        <v>35</v>
      </c>
      <c r="U22" s="39" t="s">
        <v>8</v>
      </c>
      <c r="V22" s="40">
        <v>1</v>
      </c>
      <c r="W22" s="38">
        <v>40</v>
      </c>
      <c r="X22" s="38">
        <v>12</v>
      </c>
      <c r="Y22" s="41">
        <v>49569</v>
      </c>
      <c r="Z22" s="41">
        <v>24784.5</v>
      </c>
      <c r="AA22" s="41">
        <f t="shared" si="3"/>
        <v>74353.5</v>
      </c>
      <c r="AB22" s="21"/>
      <c r="AC22" s="21"/>
      <c r="AD22" s="21"/>
      <c r="AE22" s="21"/>
      <c r="AF22" s="22"/>
      <c r="AG22" s="98">
        <f t="shared" si="1"/>
        <v>400</v>
      </c>
      <c r="AH22" s="38">
        <v>33</v>
      </c>
      <c r="AI22" s="39" t="s">
        <v>8</v>
      </c>
      <c r="AJ22" s="40">
        <v>1</v>
      </c>
      <c r="AK22" s="38">
        <v>40</v>
      </c>
      <c r="AL22" s="38">
        <v>12</v>
      </c>
      <c r="AM22" s="137">
        <v>48507</v>
      </c>
      <c r="AN22" s="137">
        <v>24253</v>
      </c>
      <c r="AO22" s="137">
        <f t="shared" si="2"/>
        <v>72760</v>
      </c>
      <c r="AW22" s="3"/>
    </row>
    <row r="23" spans="1:49" s="2" customFormat="1" ht="39" customHeight="1" thickBot="1" x14ac:dyDescent="0.35">
      <c r="A23" s="120"/>
      <c r="B23" s="136"/>
      <c r="C23" s="121"/>
      <c r="D23" s="122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4"/>
      <c r="U23" s="125"/>
      <c r="V23" s="126"/>
      <c r="W23" s="124"/>
      <c r="X23" s="124"/>
      <c r="Y23" s="127"/>
      <c r="Z23" s="127"/>
      <c r="AA23" s="127"/>
      <c r="AB23" s="128"/>
      <c r="AC23" s="128"/>
      <c r="AD23" s="128"/>
      <c r="AE23" s="128"/>
      <c r="AF23" s="129"/>
      <c r="AG23" s="135"/>
      <c r="AH23" s="131"/>
      <c r="AI23" s="132"/>
      <c r="AJ23" s="133"/>
      <c r="AK23" s="131"/>
      <c r="AL23" s="134"/>
      <c r="AM23" s="139">
        <f>SUM(AM5:AM22)</f>
        <v>651389</v>
      </c>
      <c r="AN23" s="139">
        <f>SUM(AN5:AN22)</f>
        <v>318829</v>
      </c>
      <c r="AO23" s="139">
        <f>SUM(AO5:AO22)</f>
        <v>970218</v>
      </c>
      <c r="AW23" s="3"/>
    </row>
    <row r="24" spans="1:49" s="10" customFormat="1" ht="27" customHeight="1" thickBot="1" x14ac:dyDescent="0.35">
      <c r="A24" s="110" t="s">
        <v>37</v>
      </c>
      <c r="B24" s="111"/>
      <c r="C24" s="111"/>
      <c r="D24" s="111"/>
      <c r="E24" s="77"/>
      <c r="F24" s="77"/>
      <c r="G24" s="78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0"/>
      <c r="U24" s="70"/>
      <c r="V24" s="71"/>
      <c r="W24" s="36" t="s">
        <v>27</v>
      </c>
      <c r="X24" s="26"/>
      <c r="Y24" s="27">
        <f>SUM(Y5:Y22)</f>
        <v>791970</v>
      </c>
      <c r="Z24" s="27">
        <f>SUM(Z5:Z22)</f>
        <v>400763.5</v>
      </c>
      <c r="AA24" s="27">
        <f>SUM(AA5:AA22)</f>
        <v>1192733.5</v>
      </c>
      <c r="AB24" s="72"/>
      <c r="AC24" s="73"/>
      <c r="AD24" s="73"/>
      <c r="AE24" s="73"/>
      <c r="AF24" s="73"/>
      <c r="AG24" s="73"/>
      <c r="AH24" s="9"/>
      <c r="AO24" s="130" t="s">
        <v>105</v>
      </c>
    </row>
    <row r="25" spans="1:49" ht="17.25" thickTop="1" thickBot="1" x14ac:dyDescent="0.3">
      <c r="A25" s="4"/>
      <c r="B25" s="43"/>
      <c r="C25" s="5"/>
      <c r="D25" s="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6"/>
      <c r="U25" s="6"/>
      <c r="V25" s="6"/>
      <c r="W25" s="6"/>
      <c r="X25" s="6"/>
      <c r="Y25" s="6"/>
      <c r="Z25" s="6"/>
      <c r="AA25" s="6"/>
      <c r="AB25" s="4"/>
      <c r="AC25" s="15"/>
      <c r="AD25" s="16"/>
      <c r="AE25" s="4"/>
      <c r="AF25" s="4"/>
      <c r="AG25" s="11"/>
      <c r="AH25" s="88"/>
      <c r="AI25" s="89"/>
      <c r="AJ25" s="89"/>
      <c r="AK25" s="89"/>
      <c r="AL25" s="89"/>
      <c r="AM25" s="89"/>
      <c r="AN25" s="89"/>
      <c r="AO25" s="90"/>
    </row>
    <row r="26" spans="1:49" s="2" customFormat="1" ht="21.75" customHeight="1" thickTop="1" thickBot="1" x14ac:dyDescent="0.25">
      <c r="A26" s="56" t="s">
        <v>28</v>
      </c>
      <c r="B26" s="57"/>
      <c r="C26" s="58"/>
      <c r="D26" s="58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58"/>
      <c r="U26" s="58"/>
      <c r="V26" s="58"/>
      <c r="W26" s="58"/>
      <c r="X26" s="58"/>
      <c r="Y26" s="58"/>
      <c r="Z26" s="58"/>
      <c r="AA26" s="58"/>
      <c r="AB26" s="59"/>
      <c r="AC26" s="58"/>
      <c r="AD26" s="59"/>
      <c r="AE26" s="59"/>
      <c r="AF26" s="59"/>
      <c r="AG26" s="60"/>
      <c r="AH26" s="58"/>
      <c r="AI26" s="58"/>
      <c r="AJ26" s="58"/>
      <c r="AK26" s="58"/>
      <c r="AL26" s="58"/>
      <c r="AM26" s="58"/>
      <c r="AN26" s="58"/>
      <c r="AO26" s="92"/>
      <c r="AP26" s="83"/>
      <c r="AQ26" s="84"/>
      <c r="AR26" s="85"/>
      <c r="AS26" s="85"/>
      <c r="AT26" s="85"/>
      <c r="AU26" s="85"/>
    </row>
    <row r="27" spans="1:49" s="2" customFormat="1" ht="35.1" customHeight="1" thickBot="1" x14ac:dyDescent="0.25">
      <c r="A27" s="97" t="s">
        <v>85</v>
      </c>
      <c r="B27" s="61" t="s">
        <v>30</v>
      </c>
      <c r="C27" s="62" t="s">
        <v>86</v>
      </c>
      <c r="D27" s="63" t="s">
        <v>87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64" t="s">
        <v>32</v>
      </c>
      <c r="U27" s="64" t="s">
        <v>13</v>
      </c>
      <c r="V27" s="65">
        <v>0.75</v>
      </c>
      <c r="W27" s="66">
        <v>30</v>
      </c>
      <c r="X27" s="66">
        <v>10</v>
      </c>
      <c r="Y27" s="67">
        <v>16114</v>
      </c>
      <c r="Z27" s="67">
        <v>13697</v>
      </c>
      <c r="AA27" s="67">
        <f>SUM(Y27:Z27)</f>
        <v>29811</v>
      </c>
      <c r="AB27" s="68" t="s">
        <v>30</v>
      </c>
      <c r="AC27" s="68" t="s">
        <v>30</v>
      </c>
      <c r="AD27" s="68" t="s">
        <v>30</v>
      </c>
      <c r="AE27" s="68" t="s">
        <v>30</v>
      </c>
      <c r="AF27" s="68" t="s">
        <v>30</v>
      </c>
      <c r="AG27" s="69" t="s">
        <v>30</v>
      </c>
      <c r="AH27" s="64">
        <v>15</v>
      </c>
      <c r="AI27" s="64" t="s">
        <v>88</v>
      </c>
      <c r="AJ27" s="65">
        <v>1</v>
      </c>
      <c r="AK27" s="66">
        <v>40</v>
      </c>
      <c r="AL27" s="66">
        <v>12</v>
      </c>
      <c r="AM27" s="140">
        <v>93293</v>
      </c>
      <c r="AN27" s="140">
        <v>46647</v>
      </c>
      <c r="AO27" s="141">
        <f>SUM(AM27:AN27)</f>
        <v>139940</v>
      </c>
      <c r="AP27" s="86"/>
      <c r="AQ27" s="87"/>
      <c r="AR27" s="87"/>
      <c r="AS27" s="87"/>
      <c r="AT27" s="87"/>
      <c r="AU27" s="87"/>
      <c r="AW27" s="3"/>
    </row>
    <row r="28" spans="1:49" ht="16.5" thickTop="1" x14ac:dyDescent="0.25"/>
  </sheetData>
  <sortState ref="A5:AW22">
    <sortCondition ref="B5:B22"/>
  </sortState>
  <dataConsolidate/>
  <mergeCells count="10">
    <mergeCell ref="AH2:AO2"/>
    <mergeCell ref="AH3:AO3"/>
    <mergeCell ref="A1:AO1"/>
    <mergeCell ref="A2:A3"/>
    <mergeCell ref="A24:D24"/>
    <mergeCell ref="T3:AA3"/>
    <mergeCell ref="AB3:AF3"/>
    <mergeCell ref="C2:D3"/>
    <mergeCell ref="T2:AG2"/>
    <mergeCell ref="E2:S3"/>
  </mergeCells>
  <phoneticPr fontId="0" type="noConversion"/>
  <conditionalFormatting sqref="B5:B23">
    <cfRule type="duplicateValues" dxfId="13" priority="14"/>
  </conditionalFormatting>
  <conditionalFormatting sqref="AB27">
    <cfRule type="duplicateValues" dxfId="12" priority="13"/>
  </conditionalFormatting>
  <conditionalFormatting sqref="AC27">
    <cfRule type="duplicateValues" dxfId="11" priority="12"/>
  </conditionalFormatting>
  <conditionalFormatting sqref="AD27">
    <cfRule type="duplicateValues" dxfId="10" priority="11"/>
  </conditionalFormatting>
  <conditionalFormatting sqref="AE27">
    <cfRule type="duplicateValues" dxfId="9" priority="10"/>
  </conditionalFormatting>
  <conditionalFormatting sqref="AF27">
    <cfRule type="duplicateValues" dxfId="8" priority="9"/>
  </conditionalFormatting>
  <conditionalFormatting sqref="AG27">
    <cfRule type="duplicateValues" dxfId="7" priority="8"/>
  </conditionalFormatting>
  <conditionalFormatting sqref="AP27">
    <cfRule type="duplicateValues" dxfId="6" priority="7"/>
  </conditionalFormatting>
  <conditionalFormatting sqref="AQ27">
    <cfRule type="duplicateValues" dxfId="5" priority="6"/>
  </conditionalFormatting>
  <conditionalFormatting sqref="AR27">
    <cfRule type="duplicateValues" dxfId="4" priority="5"/>
  </conditionalFormatting>
  <conditionalFormatting sqref="AS27">
    <cfRule type="duplicateValues" dxfId="3" priority="4"/>
  </conditionalFormatting>
  <conditionalFormatting sqref="AT27">
    <cfRule type="duplicateValues" dxfId="2" priority="3"/>
  </conditionalFormatting>
  <conditionalFormatting sqref="AU27">
    <cfRule type="duplicateValues" dxfId="1" priority="2"/>
  </conditionalFormatting>
  <conditionalFormatting sqref="B27">
    <cfRule type="duplicateValues" dxfId="0" priority="1"/>
  </conditionalFormatting>
  <dataValidations count="2"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AB5:AD23">
      <formula1>0</formula1>
      <formula2>10</formula2>
    </dataValidation>
    <dataValidation type="decimal" allowBlank="1" showInputMessage="1" showErrorMessage="1" errorTitle="Enter Rubric Value" error="Enter number between 0-5" promptTitle="Enter Rubric Value (0-5)" prompt="5 Strong Evidence_x000a_2-4 Adequate Evidence_x000a_0-1 Limited Evidence" sqref="AE5:AF23">
      <formula1>0</formula1>
      <formula2>5</formula2>
    </dataValidation>
  </dataValidations>
  <hyperlinks>
    <hyperlink ref="AB3:AF3" r:id="rId1" display="CLICK HERE TO DISPLAY NON-INSTRUCTIONAL POSITION RUBRIC"/>
    <hyperlink ref="A5" r:id="rId2"/>
    <hyperlink ref="A7" r:id="rId3"/>
    <hyperlink ref="A12" r:id="rId4"/>
    <hyperlink ref="A22" r:id="rId5"/>
    <hyperlink ref="A15" r:id="rId6"/>
    <hyperlink ref="A9" r:id="rId7"/>
    <hyperlink ref="A14" r:id="rId8"/>
    <hyperlink ref="A16" r:id="rId9"/>
    <hyperlink ref="A6" r:id="rId10"/>
    <hyperlink ref="A19" r:id="rId11"/>
    <hyperlink ref="A8" r:id="rId12"/>
    <hyperlink ref="A10" r:id="rId13"/>
    <hyperlink ref="A20" r:id="rId14"/>
    <hyperlink ref="A11" r:id="rId15"/>
    <hyperlink ref="A18" r:id="rId16"/>
    <hyperlink ref="A21" r:id="rId17"/>
    <hyperlink ref="A17" r:id="rId18"/>
    <hyperlink ref="A13" r:id="rId19"/>
    <hyperlink ref="A27" r:id="rId20"/>
  </hyperlinks>
  <printOptions horizontalCentered="1"/>
  <pageMargins left="0" right="0" top="0.85" bottom="0" header="0.3" footer="0.25"/>
  <pageSetup paperSize="5" scale="50" orientation="landscape" r:id="rId21"/>
  <headerFooter scaleWithDoc="0" alignWithMargins="0">
    <oddHeader>&amp;C&amp;"Times New Roman,Regular"&amp;12Resource Allocation Committee (RAC)
&amp;14Fall 2017 Non-Instructional Position Rankings</oddHeader>
    <oddFooter>&amp;CAs of 12/6/17</oddFooter>
  </headerFooter>
  <rowBreaks count="1" manualBreakCount="1">
    <brk id="19" max="16383" man="1"/>
  </rowBreaks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2017-12-07T19:14:22Z</cp:lastPrinted>
  <dcterms:created xsi:type="dcterms:W3CDTF">2006-05-05T15:28:21Z</dcterms:created>
  <dcterms:modified xsi:type="dcterms:W3CDTF">2017-12-07T19:14:42Z</dcterms:modified>
</cp:coreProperties>
</file>